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8.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9"/>
  <workbookPr defaultThemeVersion="124226"/>
  <mc:AlternateContent xmlns:mc="http://schemas.openxmlformats.org/markup-compatibility/2006">
    <mc:Choice Requires="x15">
      <x15ac:absPath xmlns:x15ac="http://schemas.microsoft.com/office/spreadsheetml/2010/11/ac" url="D:\TempUserProfiles\NetworkService\AppData\OICE_16_974FA576_32C1D314_CDF\"/>
    </mc:Choice>
  </mc:AlternateContent>
  <xr:revisionPtr revIDLastSave="0" documentId="8_{091970F5-C8F2-45CD-BDE9-4FAE60BDE307}" xr6:coauthVersionLast="45" xr6:coauthVersionMax="45" xr10:uidLastSave="{00000000-0000-0000-0000-000000000000}"/>
  <bookViews>
    <workbookView xWindow="-120" yWindow="-120" windowWidth="15600" windowHeight="11760" tabRatio="649" xr2:uid="{00000000-000D-0000-FFFF-FFFF00000000}"/>
  </bookViews>
  <sheets>
    <sheet name="Introduction" sheetId="63" r:id="rId1"/>
    <sheet name="All countries" sheetId="66" r:id="rId2"/>
    <sheet name="ALL countries, filtered grouped" sheetId="59" r:id="rId3"/>
    <sheet name="Afghanistan" sheetId="57" r:id="rId4"/>
    <sheet name="Albania" sheetId="55" r:id="rId5"/>
    <sheet name="Armenia" sheetId="17" r:id="rId6"/>
    <sheet name="Azerbaijan" sheetId="19" r:id="rId7"/>
    <sheet name="Bangladesh" sheetId="29" r:id="rId8"/>
    <sheet name="Burkina Faso" sheetId="50" r:id="rId9"/>
    <sheet name="Dominican Republic" sheetId="51" r:id="rId10"/>
    <sheet name="El Salvador" sheetId="52" r:id="rId11"/>
    <sheet name="Ethiopia" sheetId="30" r:id="rId12"/>
    <sheet name="Georgia" sheetId="28" r:id="rId13"/>
    <sheet name="Ghana" sheetId="44" r:id="rId14"/>
    <sheet name="Guatemala" sheetId="53" r:id="rId15"/>
    <sheet name="Honduras" sheetId="48" r:id="rId16"/>
    <sheet name="India" sheetId="20" r:id="rId17"/>
    <sheet name="Kenya" sheetId="31" r:id="rId18"/>
    <sheet name="Liberia" sheetId="1" r:id="rId19"/>
    <sheet name="Madagascar" sheetId="21" r:id="rId20"/>
    <sheet name="Malawi" sheetId="33" r:id="rId21"/>
    <sheet name="Mali" sheetId="56" r:id="rId22"/>
    <sheet name="Mozambique" sheetId="22" r:id="rId23"/>
    <sheet name="Nepal" sheetId="34" r:id="rId24"/>
    <sheet name="Nicaragua" sheetId="49" r:id="rId25"/>
    <sheet name="Nigeria" sheetId="35" r:id="rId26"/>
    <sheet name="Pakistan" sheetId="47" r:id="rId27"/>
    <sheet name="Paraguay" sheetId="54" r:id="rId28"/>
    <sheet name="Philippines" sheetId="45" r:id="rId29"/>
    <sheet name="Russia" sheetId="23" r:id="rId30"/>
    <sheet name="Rwanda" sheetId="15" r:id="rId31"/>
    <sheet name="Senegal" sheetId="37" r:id="rId32"/>
    <sheet name="Tanzania" sheetId="9" r:id="rId33"/>
    <sheet name="Uganda" sheetId="25" r:id="rId34"/>
    <sheet name="Ukraine" sheetId="24" r:id="rId35"/>
    <sheet name="Yemen" sheetId="38" r:id="rId36"/>
    <sheet name="Zambia" sheetId="41" r:id="rId37"/>
    <sheet name="Zimbabwe" sheetId="42" r:id="rId38"/>
  </sheets>
  <definedNames>
    <definedName name="_xlnm._FilterDatabase" localSheetId="2" hidden="1">'ALL countries, filtered grouped'!$A$2:$GD$37</definedName>
    <definedName name="_xlnm._FilterDatabase" localSheetId="18" hidden="1">Liberia!$O$9:$O$9</definedName>
    <definedName name="_xlnm.Print_Area" localSheetId="3">Afghanistan!$A$1:$Z$128</definedName>
    <definedName name="_xlnm.Print_Area" localSheetId="4">Albania!$A$1:$Z$128</definedName>
    <definedName name="_xlnm.Print_Area" localSheetId="5">Armenia!$A$1:$Z$128</definedName>
    <definedName name="_xlnm.Print_Area" localSheetId="6">Azerbaijan!$A$1:$Z$128</definedName>
    <definedName name="_xlnm.Print_Area" localSheetId="7">Bangladesh!$A$1:$Z$128</definedName>
    <definedName name="_xlnm.Print_Area" localSheetId="8">'Burkina Faso'!$A$1:$Z$128</definedName>
    <definedName name="_xlnm.Print_Area" localSheetId="9">'Dominican Republic'!$A$1:$Z$128</definedName>
    <definedName name="_xlnm.Print_Area" localSheetId="10">'El Salvador'!$A$1:$Z$128</definedName>
    <definedName name="_xlnm.Print_Area" localSheetId="11">Ethiopia!$A$1:$Z$128</definedName>
    <definedName name="_xlnm.Print_Area" localSheetId="12">Georgia!$A$1:$Z$128</definedName>
    <definedName name="_xlnm.Print_Area" localSheetId="13">Ghana!$A$1:$Z$128</definedName>
    <definedName name="_xlnm.Print_Area" localSheetId="14">Guatemala!$A$1:$Z$128</definedName>
    <definedName name="_xlnm.Print_Area" localSheetId="15">Honduras!$A$1:$Z$128</definedName>
    <definedName name="_xlnm.Print_Area" localSheetId="16">India!$A$1:$Z$128</definedName>
    <definedName name="_xlnm.Print_Area" localSheetId="17">Kenya!$A$1:$Z$128</definedName>
    <definedName name="_xlnm.Print_Area" localSheetId="18">Liberia!$A$1:$Z$128</definedName>
    <definedName name="_xlnm.Print_Area" localSheetId="19">Madagascar!$A$1:$Z$128</definedName>
    <definedName name="_xlnm.Print_Area" localSheetId="20">Malawi!$A$1:$Z$128</definedName>
    <definedName name="_xlnm.Print_Area" localSheetId="21">Mali!$A$1:$Z$128</definedName>
    <definedName name="_xlnm.Print_Area" localSheetId="22">Mozambique!$A$1:$Z$128</definedName>
    <definedName name="_xlnm.Print_Area" localSheetId="23">Nepal!$A$1:$Z$128</definedName>
    <definedName name="_xlnm.Print_Area" localSheetId="24">Nicaragua!$A$1:$Z$128</definedName>
    <definedName name="_xlnm.Print_Area" localSheetId="25">Nigeria!$A$1:$Z$128</definedName>
    <definedName name="_xlnm.Print_Area" localSheetId="26">Pakistan!$A$1:$Z$128</definedName>
    <definedName name="_xlnm.Print_Area" localSheetId="27">Paraguay!$A$1:$Z$128</definedName>
    <definedName name="_xlnm.Print_Area" localSheetId="28">Philippines!$A$1:$Z$128</definedName>
    <definedName name="_xlnm.Print_Area" localSheetId="29">Russia!$A$1:$Z$128</definedName>
    <definedName name="_xlnm.Print_Area" localSheetId="30">Rwanda!$A$1:$Z$128</definedName>
    <definedName name="_xlnm.Print_Area" localSheetId="31">Senegal!$A$1:$Z$128</definedName>
    <definedName name="_xlnm.Print_Area" localSheetId="32">Tanzania!$A$1:$Z$128</definedName>
    <definedName name="_xlnm.Print_Area" localSheetId="33">Uganda!$A$1:$Z$128</definedName>
    <definedName name="_xlnm.Print_Area" localSheetId="34">Ukraine!$A$1:$Z$128</definedName>
    <definedName name="_xlnm.Print_Area" localSheetId="35">Yemen!$A$1:$Z$128</definedName>
    <definedName name="_xlnm.Print_Area" localSheetId="36">Zambia!$A$1:$Z$128</definedName>
    <definedName name="_xlnm.Print_Area" localSheetId="37">Zimbabwe!$A$1:$Z$128</definedName>
    <definedName name="_xlnm.Print_Titles" localSheetId="1">'All countries'!$A:$C,'All countries'!$3:$3</definedName>
    <definedName name="_xlnm.Print_Titles" localSheetId="2">'ALL countries, filtered grouped'!$A:$A,'ALL countries, filtered grouped'!$2:$2</definedName>
  </definedNames>
  <calcPr calcId="191028" calcCompleted="0"/>
  <customWorkbookViews>
    <customWorkbookView name="ssacher - Personal View" guid="{32F23C6E-4D26-4BCE-9BF5-05AF0088B6C1}" mergeInterval="0" personalView="1" maximized="1" windowWidth="1020" windowHeight="517" tabRatio="648" activeSheetId="4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42" l="1"/>
  <c r="E36" i="41"/>
  <c r="E36" i="38"/>
  <c r="E36" i="25"/>
  <c r="E36" i="9"/>
  <c r="E36" i="37"/>
  <c r="E34" i="15"/>
  <c r="E36" i="15"/>
  <c r="F42" i="15"/>
  <c r="E36" i="23"/>
  <c r="E36" i="54"/>
  <c r="F42" i="54"/>
  <c r="E33" i="47"/>
  <c r="E36" i="47"/>
  <c r="F42" i="47"/>
  <c r="E36" i="35"/>
  <c r="F42" i="35"/>
  <c r="E36" i="49"/>
  <c r="E36" i="34"/>
  <c r="F42" i="34"/>
  <c r="E36" i="22"/>
  <c r="F42" i="22"/>
  <c r="E36" i="56"/>
  <c r="E36" i="33"/>
  <c r="F42" i="33"/>
  <c r="E36" i="21"/>
  <c r="F42" i="21"/>
  <c r="E36" i="1"/>
  <c r="F42" i="1"/>
  <c r="E36" i="31"/>
  <c r="F42" i="31"/>
  <c r="E36" i="48"/>
  <c r="E36" i="53"/>
  <c r="F42" i="53"/>
  <c r="E36" i="44"/>
  <c r="F42" i="44"/>
  <c r="E36" i="28"/>
  <c r="E36" i="30"/>
  <c r="F42" i="30"/>
  <c r="E36" i="52"/>
  <c r="F42" i="52"/>
  <c r="E36" i="51"/>
  <c r="F42" i="51"/>
  <c r="E36" i="50"/>
  <c r="F42" i="50"/>
  <c r="E36" i="29"/>
  <c r="E36" i="19"/>
  <c r="E36" i="17"/>
  <c r="E36" i="55"/>
  <c r="F42" i="55"/>
  <c r="F42" i="42"/>
  <c r="F42" i="41"/>
  <c r="F42" i="25"/>
  <c r="F42" i="9"/>
  <c r="F42" i="37"/>
  <c r="F42" i="49"/>
  <c r="F42" i="56"/>
  <c r="F42" i="48"/>
  <c r="F42" i="28"/>
  <c r="F42" i="29"/>
  <c r="F42" i="17"/>
  <c r="AL30" i="66"/>
  <c r="AK30" i="66"/>
  <c r="AJ30" i="66"/>
  <c r="AI30" i="66"/>
  <c r="AH30" i="66"/>
  <c r="AG30" i="66"/>
  <c r="AF30" i="66"/>
  <c r="AE30" i="66"/>
  <c r="AD30" i="66"/>
  <c r="AC30" i="66"/>
  <c r="AB30" i="66"/>
  <c r="AA30" i="66"/>
  <c r="Z30" i="66"/>
  <c r="Y30" i="66"/>
  <c r="X30" i="66"/>
  <c r="W30" i="66"/>
  <c r="V30" i="66"/>
  <c r="U30" i="66"/>
  <c r="T30" i="66"/>
  <c r="S30" i="66"/>
  <c r="R30" i="66"/>
  <c r="Q30" i="66"/>
  <c r="P30" i="66"/>
  <c r="O30" i="66"/>
  <c r="N30" i="66"/>
  <c r="M30" i="66"/>
  <c r="L30" i="66"/>
  <c r="K30" i="66"/>
  <c r="J30" i="66"/>
  <c r="I30" i="66"/>
  <c r="H30" i="66"/>
  <c r="G30" i="66"/>
  <c r="F30" i="66"/>
  <c r="E30" i="66"/>
  <c r="D30" i="66"/>
  <c r="O110" i="56"/>
  <c r="K110" i="56"/>
  <c r="R109" i="56"/>
  <c r="J109" i="56"/>
  <c r="R108" i="56"/>
  <c r="J108" i="56"/>
  <c r="Y107" i="56"/>
  <c r="J107" i="56"/>
  <c r="Y106" i="56"/>
  <c r="J106" i="56"/>
  <c r="Y105" i="56"/>
  <c r="J105" i="56"/>
  <c r="Y104" i="56"/>
  <c r="J104" i="56"/>
  <c r="Y103" i="56"/>
  <c r="J103" i="56"/>
  <c r="Y102" i="56"/>
  <c r="J102" i="56"/>
  <c r="Y101" i="56"/>
  <c r="J101" i="56"/>
  <c r="Y100" i="56"/>
  <c r="J100" i="56"/>
  <c r="Y99" i="56"/>
  <c r="J99" i="56"/>
  <c r="X98" i="56"/>
  <c r="O97" i="56"/>
  <c r="K97" i="56"/>
  <c r="Y96" i="56"/>
  <c r="J96" i="56"/>
  <c r="Y95" i="56"/>
  <c r="J95" i="56"/>
  <c r="Y94" i="56"/>
  <c r="J94" i="56"/>
  <c r="Y93" i="56"/>
  <c r="J93" i="56"/>
  <c r="R92" i="56"/>
  <c r="J92" i="56"/>
  <c r="X91" i="56"/>
  <c r="O110" i="57"/>
  <c r="K110" i="57"/>
  <c r="R109" i="57"/>
  <c r="J109" i="57"/>
  <c r="R108" i="57"/>
  <c r="J108" i="57"/>
  <c r="Y107" i="57"/>
  <c r="J107" i="57"/>
  <c r="Y106" i="57"/>
  <c r="J106" i="57"/>
  <c r="Y105" i="57"/>
  <c r="J105" i="57"/>
  <c r="Y104" i="57"/>
  <c r="J104" i="57"/>
  <c r="Y103" i="57"/>
  <c r="J103" i="57"/>
  <c r="Y102" i="57"/>
  <c r="J102" i="57"/>
  <c r="Y101" i="57"/>
  <c r="J101" i="57"/>
  <c r="Y100" i="57"/>
  <c r="J100" i="57"/>
  <c r="Y99" i="57"/>
  <c r="J99" i="57"/>
  <c r="X98" i="57"/>
  <c r="O97" i="57"/>
  <c r="K97" i="57"/>
  <c r="Y96" i="57"/>
  <c r="J96" i="57"/>
  <c r="Y95" i="57"/>
  <c r="J95" i="57"/>
  <c r="Y94" i="57"/>
  <c r="J94" i="57"/>
  <c r="Y93" i="57"/>
  <c r="J93" i="57"/>
  <c r="R92" i="57"/>
  <c r="J92" i="57"/>
  <c r="X91" i="57"/>
  <c r="X130" i="57"/>
  <c r="O128" i="57"/>
  <c r="K128" i="57"/>
  <c r="Y127" i="57"/>
  <c r="J127" i="57"/>
  <c r="Y126" i="57"/>
  <c r="J126" i="57"/>
  <c r="R124" i="57"/>
  <c r="Q124" i="57"/>
  <c r="J124" i="57"/>
  <c r="Q123" i="57"/>
  <c r="M123" i="57"/>
  <c r="J123" i="57"/>
  <c r="Y122" i="57"/>
  <c r="J122" i="57"/>
  <c r="Y121" i="57"/>
  <c r="J121" i="57"/>
  <c r="Y120" i="57"/>
  <c r="J120" i="57"/>
  <c r="Y119" i="57"/>
  <c r="J119" i="57"/>
  <c r="Y118" i="57"/>
  <c r="J118" i="57"/>
  <c r="Y117" i="57"/>
  <c r="J117" i="57"/>
  <c r="Y116" i="57"/>
  <c r="J116" i="57"/>
  <c r="Y115" i="57"/>
  <c r="J115" i="57"/>
  <c r="Y114" i="57"/>
  <c r="J114" i="57"/>
  <c r="X113" i="57"/>
  <c r="Y112" i="57"/>
  <c r="J112" i="57"/>
  <c r="O90" i="57"/>
  <c r="K90" i="57"/>
  <c r="Y89" i="57"/>
  <c r="J89" i="57"/>
  <c r="Y88" i="57"/>
  <c r="J88" i="57"/>
  <c r="Y87" i="57"/>
  <c r="J87" i="57"/>
  <c r="X86" i="57"/>
  <c r="K85" i="57"/>
  <c r="V84" i="57"/>
  <c r="M84" i="57"/>
  <c r="K84" i="57"/>
  <c r="V83" i="57"/>
  <c r="M83" i="57"/>
  <c r="K83" i="57"/>
  <c r="V82" i="57"/>
  <c r="M82" i="57"/>
  <c r="K82" i="57"/>
  <c r="V81" i="57"/>
  <c r="K81" i="57"/>
  <c r="K80" i="57"/>
  <c r="U79" i="57"/>
  <c r="P79" i="57"/>
  <c r="M79" i="57"/>
  <c r="J79" i="57"/>
  <c r="U78" i="57"/>
  <c r="P78" i="57"/>
  <c r="M78" i="57"/>
  <c r="J78" i="57"/>
  <c r="U77" i="57"/>
  <c r="P77" i="57"/>
  <c r="M77" i="57"/>
  <c r="J77" i="57"/>
  <c r="U76" i="57"/>
  <c r="P76" i="57"/>
  <c r="J76" i="57"/>
  <c r="I74" i="57"/>
  <c r="O73" i="57"/>
  <c r="K73" i="57"/>
  <c r="I72" i="57"/>
  <c r="R71" i="57"/>
  <c r="N71" i="57"/>
  <c r="M71" i="57"/>
  <c r="Q70" i="57"/>
  <c r="P70" i="57"/>
  <c r="Q69" i="57"/>
  <c r="P69" i="57"/>
  <c r="R68" i="57"/>
  <c r="Q68" i="57"/>
  <c r="S67" i="57"/>
  <c r="M67" i="57"/>
  <c r="K67" i="57"/>
  <c r="J67" i="57"/>
  <c r="S66" i="57"/>
  <c r="M66" i="57"/>
  <c r="K66" i="57"/>
  <c r="J66" i="57"/>
  <c r="I64" i="57"/>
  <c r="K62" i="57"/>
  <c r="K61" i="57"/>
  <c r="K60" i="57"/>
  <c r="K59" i="57"/>
  <c r="K58" i="57"/>
  <c r="K57" i="57"/>
  <c r="K56" i="57"/>
  <c r="K55" i="57"/>
  <c r="K54" i="57"/>
  <c r="K53" i="57"/>
  <c r="K52" i="57"/>
  <c r="K51" i="57"/>
  <c r="K50" i="57"/>
  <c r="X49" i="57"/>
  <c r="O47" i="57"/>
  <c r="K47" i="57"/>
  <c r="R45" i="57"/>
  <c r="Q45" i="57"/>
  <c r="R44" i="57"/>
  <c r="Q44" i="57"/>
  <c r="M44" i="57"/>
  <c r="R43" i="57"/>
  <c r="Q43" i="57"/>
  <c r="R42" i="57"/>
  <c r="J42" i="57"/>
  <c r="K41" i="57"/>
  <c r="O40" i="57"/>
  <c r="K40" i="57"/>
  <c r="K39" i="57"/>
  <c r="K38" i="57"/>
  <c r="K37" i="57"/>
  <c r="K36" i="57"/>
  <c r="O35" i="57"/>
  <c r="K35" i="57"/>
  <c r="K34" i="57"/>
  <c r="K33" i="57"/>
  <c r="K32" i="57"/>
  <c r="X30" i="57"/>
  <c r="I29" i="57"/>
  <c r="I28" i="57"/>
  <c r="I27" i="57"/>
  <c r="K25" i="57"/>
  <c r="I24" i="57"/>
  <c r="I23" i="57"/>
  <c r="Q22" i="57"/>
  <c r="K22" i="57"/>
  <c r="Q21" i="57"/>
  <c r="K21" i="57"/>
  <c r="Q20" i="57"/>
  <c r="K20" i="57"/>
  <c r="Q19" i="57"/>
  <c r="K19" i="57"/>
  <c r="Q18" i="57"/>
  <c r="K18" i="57"/>
  <c r="Q17" i="57"/>
  <c r="K17" i="57"/>
  <c r="Q16" i="57"/>
  <c r="K16" i="57"/>
  <c r="Q15" i="57"/>
  <c r="K15" i="57"/>
  <c r="K14" i="57"/>
  <c r="O13" i="57"/>
  <c r="L13" i="57"/>
  <c r="K13" i="57"/>
  <c r="I12" i="57"/>
  <c r="X10" i="57"/>
  <c r="S9" i="57"/>
  <c r="K9" i="57"/>
  <c r="J9" i="57"/>
  <c r="T8" i="57"/>
  <c r="K8" i="57"/>
  <c r="J8" i="57"/>
  <c r="O128" i="56"/>
  <c r="K128" i="56"/>
  <c r="Y127" i="56"/>
  <c r="J127" i="56"/>
  <c r="Y126" i="56"/>
  <c r="J126" i="56"/>
  <c r="R124" i="56"/>
  <c r="Q124" i="56"/>
  <c r="J124" i="56"/>
  <c r="Q123" i="56"/>
  <c r="M123" i="56"/>
  <c r="J123" i="56"/>
  <c r="Y122" i="56"/>
  <c r="J122" i="56"/>
  <c r="Y121" i="56"/>
  <c r="J121" i="56"/>
  <c r="Y120" i="56"/>
  <c r="J120" i="56"/>
  <c r="Y119" i="56"/>
  <c r="J119" i="56"/>
  <c r="Y118" i="56"/>
  <c r="J118" i="56"/>
  <c r="Y117" i="56"/>
  <c r="J117" i="56"/>
  <c r="Y116" i="56"/>
  <c r="J116" i="56"/>
  <c r="Y115" i="56"/>
  <c r="J115" i="56"/>
  <c r="Y114" i="56"/>
  <c r="J114" i="56"/>
  <c r="X113" i="56"/>
  <c r="Y112" i="56"/>
  <c r="J112" i="56"/>
  <c r="O90" i="56"/>
  <c r="K90" i="56"/>
  <c r="Y89" i="56"/>
  <c r="J89" i="56"/>
  <c r="Y88" i="56"/>
  <c r="J88" i="56"/>
  <c r="Y87" i="56"/>
  <c r="J87" i="56"/>
  <c r="X86" i="56"/>
  <c r="K85" i="56"/>
  <c r="V84" i="56"/>
  <c r="M84" i="56"/>
  <c r="K84" i="56"/>
  <c r="V83" i="56"/>
  <c r="M83" i="56"/>
  <c r="K83" i="56"/>
  <c r="V82" i="56"/>
  <c r="M82" i="56"/>
  <c r="K82" i="56"/>
  <c r="V81" i="56"/>
  <c r="K81" i="56"/>
  <c r="K80" i="56"/>
  <c r="U79" i="56"/>
  <c r="P79" i="56"/>
  <c r="M79" i="56"/>
  <c r="J79" i="56"/>
  <c r="U78" i="56"/>
  <c r="P78" i="56"/>
  <c r="M78" i="56"/>
  <c r="J78" i="56"/>
  <c r="U77" i="56"/>
  <c r="P77" i="56"/>
  <c r="M77" i="56"/>
  <c r="J77" i="56"/>
  <c r="U76" i="56"/>
  <c r="P76" i="56"/>
  <c r="J76" i="56"/>
  <c r="I74" i="56"/>
  <c r="O73" i="56"/>
  <c r="K73" i="56"/>
  <c r="I72" i="56"/>
  <c r="R71" i="56"/>
  <c r="N71" i="56"/>
  <c r="M71" i="56"/>
  <c r="Q70" i="56"/>
  <c r="P70" i="56"/>
  <c r="Q69" i="56"/>
  <c r="P69" i="56"/>
  <c r="R68" i="56"/>
  <c r="Q68" i="56"/>
  <c r="S67" i="56"/>
  <c r="M67" i="56"/>
  <c r="K67" i="56"/>
  <c r="J67" i="56"/>
  <c r="S66" i="56"/>
  <c r="M66" i="56"/>
  <c r="K66" i="56"/>
  <c r="J66" i="56"/>
  <c r="I64" i="56"/>
  <c r="K62" i="56"/>
  <c r="K61" i="56"/>
  <c r="K60" i="56"/>
  <c r="K59" i="56"/>
  <c r="K58" i="56"/>
  <c r="K57" i="56"/>
  <c r="K56" i="56"/>
  <c r="K55" i="56"/>
  <c r="K54" i="56"/>
  <c r="K53" i="56"/>
  <c r="K52" i="56"/>
  <c r="K51" i="56"/>
  <c r="K50" i="56"/>
  <c r="X49" i="56"/>
  <c r="O47" i="56"/>
  <c r="K47" i="56"/>
  <c r="R45" i="56"/>
  <c r="Q45" i="56"/>
  <c r="R44" i="56"/>
  <c r="Q44" i="56"/>
  <c r="M44" i="56"/>
  <c r="R43" i="56"/>
  <c r="Q43" i="56"/>
  <c r="R42" i="56"/>
  <c r="J42" i="56"/>
  <c r="K41" i="56"/>
  <c r="O40" i="56"/>
  <c r="K40" i="56"/>
  <c r="K39" i="56"/>
  <c r="K38" i="56"/>
  <c r="K37" i="56"/>
  <c r="K36" i="56"/>
  <c r="O35" i="56"/>
  <c r="K35" i="56"/>
  <c r="K34" i="56"/>
  <c r="K33" i="56"/>
  <c r="K32" i="56"/>
  <c r="X30" i="56"/>
  <c r="I29" i="56"/>
  <c r="I28" i="56"/>
  <c r="I27" i="56"/>
  <c r="K25" i="56"/>
  <c r="I24" i="56"/>
  <c r="I23" i="56"/>
  <c r="Q22" i="56"/>
  <c r="K22" i="56"/>
  <c r="Q21" i="56"/>
  <c r="K21" i="56"/>
  <c r="Q20" i="56"/>
  <c r="K20" i="56"/>
  <c r="Q19" i="56"/>
  <c r="K19" i="56"/>
  <c r="Q18" i="56"/>
  <c r="K18" i="56"/>
  <c r="Q17" i="56"/>
  <c r="K17" i="56"/>
  <c r="Q16" i="56"/>
  <c r="K16" i="56"/>
  <c r="Q15" i="56"/>
  <c r="K15" i="56"/>
  <c r="K14" i="56"/>
  <c r="O13" i="56"/>
  <c r="L13" i="56"/>
  <c r="K13" i="56"/>
  <c r="I12" i="56"/>
  <c r="X10" i="56"/>
  <c r="S9" i="56"/>
  <c r="K9" i="56"/>
  <c r="J9" i="56"/>
  <c r="T8" i="56"/>
  <c r="K8" i="56"/>
  <c r="J8" i="56"/>
  <c r="O110" i="55"/>
  <c r="K110" i="55"/>
  <c r="R109" i="55"/>
  <c r="J109" i="55"/>
  <c r="R108" i="55"/>
  <c r="J108" i="55"/>
  <c r="Y107" i="55"/>
  <c r="J107" i="55"/>
  <c r="Y106" i="55"/>
  <c r="J106" i="55"/>
  <c r="Y105" i="55"/>
  <c r="J105" i="55"/>
  <c r="Y104" i="55"/>
  <c r="J104" i="55"/>
  <c r="Y103" i="55"/>
  <c r="J103" i="55"/>
  <c r="Y102" i="55"/>
  <c r="J102" i="55"/>
  <c r="Y101" i="55"/>
  <c r="J101" i="55"/>
  <c r="Y100" i="55"/>
  <c r="J100" i="55"/>
  <c r="Y99" i="55"/>
  <c r="J99" i="55"/>
  <c r="X98" i="55"/>
  <c r="O97" i="55"/>
  <c r="K97" i="55"/>
  <c r="Y96" i="55"/>
  <c r="J96" i="55"/>
  <c r="Y95" i="55"/>
  <c r="J95" i="55"/>
  <c r="Y94" i="55"/>
  <c r="J94" i="55"/>
  <c r="Y93" i="55"/>
  <c r="J93" i="55"/>
  <c r="R92" i="55"/>
  <c r="J92" i="55"/>
  <c r="X91" i="55"/>
  <c r="X130" i="55"/>
  <c r="O128" i="55"/>
  <c r="K128" i="55"/>
  <c r="Y127" i="55"/>
  <c r="J127" i="55"/>
  <c r="Y126" i="55"/>
  <c r="J126" i="55"/>
  <c r="R124" i="55"/>
  <c r="Q124" i="55"/>
  <c r="J124" i="55"/>
  <c r="Q123" i="55"/>
  <c r="M123" i="55"/>
  <c r="J123" i="55"/>
  <c r="Y122" i="55"/>
  <c r="J122" i="55"/>
  <c r="Y121" i="55"/>
  <c r="J121" i="55"/>
  <c r="Y120" i="55"/>
  <c r="J120" i="55"/>
  <c r="Y119" i="55"/>
  <c r="J119" i="55"/>
  <c r="Y118" i="55"/>
  <c r="J118" i="55"/>
  <c r="Y117" i="55"/>
  <c r="J117" i="55"/>
  <c r="Y116" i="55"/>
  <c r="J116" i="55"/>
  <c r="Y115" i="55"/>
  <c r="J115" i="55"/>
  <c r="Y114" i="55"/>
  <c r="J114" i="55"/>
  <c r="X113" i="55"/>
  <c r="Y112" i="55"/>
  <c r="J112" i="55"/>
  <c r="O90" i="55"/>
  <c r="K90" i="55"/>
  <c r="Y89" i="55"/>
  <c r="J89" i="55"/>
  <c r="Y88" i="55"/>
  <c r="J88" i="55"/>
  <c r="Y87" i="55"/>
  <c r="J87" i="55"/>
  <c r="X86" i="55"/>
  <c r="K85" i="55"/>
  <c r="V84" i="55"/>
  <c r="M84" i="55"/>
  <c r="K84" i="55"/>
  <c r="V83" i="55"/>
  <c r="M83" i="55"/>
  <c r="K83" i="55"/>
  <c r="V82" i="55"/>
  <c r="M82" i="55"/>
  <c r="K82" i="55"/>
  <c r="V81" i="55"/>
  <c r="K81" i="55"/>
  <c r="K80" i="55"/>
  <c r="U79" i="55"/>
  <c r="P79" i="55"/>
  <c r="M79" i="55"/>
  <c r="J79" i="55"/>
  <c r="U78" i="55"/>
  <c r="P78" i="55"/>
  <c r="M78" i="55"/>
  <c r="J78" i="55"/>
  <c r="U77" i="55"/>
  <c r="P77" i="55"/>
  <c r="M77" i="55"/>
  <c r="J77" i="55"/>
  <c r="U76" i="55"/>
  <c r="P76" i="55"/>
  <c r="J76" i="55"/>
  <c r="I74" i="55"/>
  <c r="O73" i="55"/>
  <c r="K73" i="55"/>
  <c r="I72" i="55"/>
  <c r="R71" i="55"/>
  <c r="N71" i="55"/>
  <c r="M71" i="55"/>
  <c r="Q70" i="55"/>
  <c r="P70" i="55"/>
  <c r="Q69" i="55"/>
  <c r="P69" i="55"/>
  <c r="R68" i="55"/>
  <c r="Q68" i="55"/>
  <c r="S67" i="55"/>
  <c r="M67" i="55"/>
  <c r="K67" i="55"/>
  <c r="J67" i="55"/>
  <c r="S66" i="55"/>
  <c r="M66" i="55"/>
  <c r="K66" i="55"/>
  <c r="J66" i="55"/>
  <c r="I64" i="55"/>
  <c r="K62" i="55"/>
  <c r="K61" i="55"/>
  <c r="K60" i="55"/>
  <c r="K59" i="55"/>
  <c r="K58" i="55"/>
  <c r="K57" i="55"/>
  <c r="K56" i="55"/>
  <c r="K55" i="55"/>
  <c r="K54" i="55"/>
  <c r="K53" i="55"/>
  <c r="K52" i="55"/>
  <c r="K51" i="55"/>
  <c r="K50" i="55"/>
  <c r="X49" i="55"/>
  <c r="O47" i="55"/>
  <c r="K47" i="55"/>
  <c r="R45" i="55"/>
  <c r="Q45" i="55"/>
  <c r="R44" i="55"/>
  <c r="Q44" i="55"/>
  <c r="M44" i="55"/>
  <c r="R43" i="55"/>
  <c r="Q43" i="55"/>
  <c r="R42" i="55"/>
  <c r="J42" i="55"/>
  <c r="K41" i="55"/>
  <c r="O40" i="55"/>
  <c r="K40" i="55"/>
  <c r="K39" i="55"/>
  <c r="K38" i="55"/>
  <c r="K37" i="55"/>
  <c r="K36" i="55"/>
  <c r="O35" i="55"/>
  <c r="K35" i="55"/>
  <c r="K34" i="55"/>
  <c r="K33" i="55"/>
  <c r="K32" i="55"/>
  <c r="X30" i="55"/>
  <c r="I29" i="55"/>
  <c r="I28" i="55"/>
  <c r="I27" i="55"/>
  <c r="K25" i="55"/>
  <c r="I24" i="55"/>
  <c r="I23" i="55"/>
  <c r="Q22" i="55"/>
  <c r="K22" i="55"/>
  <c r="Q21" i="55"/>
  <c r="K21" i="55"/>
  <c r="Q20" i="55"/>
  <c r="K20" i="55"/>
  <c r="Q19" i="55"/>
  <c r="K19" i="55"/>
  <c r="Q18" i="55"/>
  <c r="K18" i="55"/>
  <c r="Q17" i="55"/>
  <c r="K17" i="55"/>
  <c r="Q16" i="55"/>
  <c r="K16" i="55"/>
  <c r="Q15" i="55"/>
  <c r="K15" i="55"/>
  <c r="K14" i="55"/>
  <c r="O13" i="55"/>
  <c r="L13" i="55"/>
  <c r="K13" i="55"/>
  <c r="I12" i="55"/>
  <c r="X10" i="55"/>
  <c r="S9" i="55"/>
  <c r="K9" i="55"/>
  <c r="J9" i="55"/>
  <c r="T8" i="55"/>
  <c r="K8" i="55"/>
  <c r="J8" i="55"/>
  <c r="O128" i="54"/>
  <c r="K128" i="54"/>
  <c r="Y127" i="54"/>
  <c r="J127" i="54"/>
  <c r="Y126" i="54"/>
  <c r="J126" i="54"/>
  <c r="R124" i="54"/>
  <c r="Q124" i="54"/>
  <c r="J124" i="54"/>
  <c r="Q123" i="54"/>
  <c r="M123" i="54"/>
  <c r="J123" i="54"/>
  <c r="Y122" i="54"/>
  <c r="J122" i="54"/>
  <c r="Y121" i="54"/>
  <c r="J121" i="54"/>
  <c r="Y120" i="54"/>
  <c r="J120" i="54"/>
  <c r="Y119" i="54"/>
  <c r="J119" i="54"/>
  <c r="Y118" i="54"/>
  <c r="J118" i="54"/>
  <c r="Y117" i="54"/>
  <c r="J117" i="54"/>
  <c r="Y116" i="54"/>
  <c r="J116" i="54"/>
  <c r="Y115" i="54"/>
  <c r="J115" i="54"/>
  <c r="Y114" i="54"/>
  <c r="J114" i="54"/>
  <c r="X113" i="54"/>
  <c r="Y112" i="54"/>
  <c r="J112" i="54"/>
  <c r="O110" i="54"/>
  <c r="K110" i="54"/>
  <c r="R109" i="54"/>
  <c r="J109" i="54"/>
  <c r="R108" i="54"/>
  <c r="J108" i="54"/>
  <c r="Y107" i="54"/>
  <c r="J107" i="54"/>
  <c r="Y106" i="54"/>
  <c r="J106" i="54"/>
  <c r="Y105" i="54"/>
  <c r="J105" i="54"/>
  <c r="Y104" i="54"/>
  <c r="J104" i="54"/>
  <c r="Y103" i="54"/>
  <c r="J103" i="54"/>
  <c r="Y102" i="54"/>
  <c r="J102" i="54"/>
  <c r="Y101" i="54"/>
  <c r="J101" i="54"/>
  <c r="Y100" i="54"/>
  <c r="J100" i="54"/>
  <c r="Y99" i="54"/>
  <c r="J99" i="54"/>
  <c r="X98" i="54"/>
  <c r="O97" i="54"/>
  <c r="K97" i="54"/>
  <c r="Y96" i="54"/>
  <c r="J96" i="54"/>
  <c r="Y95" i="54"/>
  <c r="J95" i="54"/>
  <c r="Y94" i="54"/>
  <c r="J94" i="54"/>
  <c r="Y93" i="54"/>
  <c r="J93" i="54"/>
  <c r="R92" i="54"/>
  <c r="J92" i="54"/>
  <c r="X91" i="54"/>
  <c r="O90" i="54"/>
  <c r="K90" i="54"/>
  <c r="Y89" i="54"/>
  <c r="J89" i="54"/>
  <c r="Y88" i="54"/>
  <c r="J88" i="54"/>
  <c r="Y87" i="54"/>
  <c r="J87" i="54"/>
  <c r="X86" i="54"/>
  <c r="K85" i="54"/>
  <c r="V84" i="54"/>
  <c r="M84" i="54"/>
  <c r="K84" i="54"/>
  <c r="V83" i="54"/>
  <c r="M83" i="54"/>
  <c r="K83" i="54"/>
  <c r="V82" i="54"/>
  <c r="M82" i="54"/>
  <c r="K82" i="54"/>
  <c r="V81" i="54"/>
  <c r="K81" i="54"/>
  <c r="K80" i="54"/>
  <c r="U79" i="54"/>
  <c r="P79" i="54"/>
  <c r="M79" i="54"/>
  <c r="J79" i="54"/>
  <c r="U78" i="54"/>
  <c r="P78" i="54"/>
  <c r="M78" i="54"/>
  <c r="J78" i="54"/>
  <c r="U77" i="54"/>
  <c r="P77" i="54"/>
  <c r="M77" i="54"/>
  <c r="J77" i="54"/>
  <c r="U76" i="54"/>
  <c r="P76" i="54"/>
  <c r="J76" i="54"/>
  <c r="I74" i="54"/>
  <c r="O73" i="54"/>
  <c r="K73" i="54"/>
  <c r="I72" i="54"/>
  <c r="R71" i="54"/>
  <c r="N71" i="54"/>
  <c r="M71" i="54"/>
  <c r="Q70" i="54"/>
  <c r="P70" i="54"/>
  <c r="Q69" i="54"/>
  <c r="P69" i="54"/>
  <c r="R68" i="54"/>
  <c r="Q68" i="54"/>
  <c r="S67" i="54"/>
  <c r="M67" i="54"/>
  <c r="K67" i="54"/>
  <c r="J67" i="54"/>
  <c r="S66" i="54"/>
  <c r="M66" i="54"/>
  <c r="K66" i="54"/>
  <c r="J66" i="54"/>
  <c r="I64" i="54"/>
  <c r="K62" i="54"/>
  <c r="K61" i="54"/>
  <c r="K60" i="54"/>
  <c r="K59" i="54"/>
  <c r="K58" i="54"/>
  <c r="K57" i="54"/>
  <c r="K56" i="54"/>
  <c r="K55" i="54"/>
  <c r="K54" i="54"/>
  <c r="K53" i="54"/>
  <c r="K52" i="54"/>
  <c r="K51" i="54"/>
  <c r="K50" i="54"/>
  <c r="X49" i="54"/>
  <c r="O47" i="54"/>
  <c r="K47" i="54"/>
  <c r="R45" i="54"/>
  <c r="Q45" i="54"/>
  <c r="R44" i="54"/>
  <c r="Q44" i="54"/>
  <c r="M44" i="54"/>
  <c r="R43" i="54"/>
  <c r="Q43" i="54"/>
  <c r="R42" i="54"/>
  <c r="J42" i="54"/>
  <c r="K41" i="54"/>
  <c r="O40" i="54"/>
  <c r="K40" i="54"/>
  <c r="K39" i="54"/>
  <c r="K38" i="54"/>
  <c r="K37" i="54"/>
  <c r="K36" i="54"/>
  <c r="O35" i="54"/>
  <c r="K35" i="54"/>
  <c r="K34" i="54"/>
  <c r="K33" i="54"/>
  <c r="K32" i="54"/>
  <c r="X30" i="54"/>
  <c r="I29" i="54"/>
  <c r="I28" i="54"/>
  <c r="I27" i="54"/>
  <c r="K25" i="54"/>
  <c r="I24" i="54"/>
  <c r="I23" i="54"/>
  <c r="Q22" i="54"/>
  <c r="K22" i="54"/>
  <c r="Q21" i="54"/>
  <c r="K21" i="54"/>
  <c r="Q20" i="54"/>
  <c r="K20" i="54"/>
  <c r="Q19" i="54"/>
  <c r="K19" i="54"/>
  <c r="Q18" i="54"/>
  <c r="K18" i="54"/>
  <c r="Q17" i="54"/>
  <c r="K17" i="54"/>
  <c r="Q16" i="54"/>
  <c r="K16" i="54"/>
  <c r="Q15" i="54"/>
  <c r="K15" i="54"/>
  <c r="K14" i="54"/>
  <c r="O13" i="54"/>
  <c r="L13" i="54"/>
  <c r="K13" i="54"/>
  <c r="I12" i="54"/>
  <c r="X10" i="54"/>
  <c r="S9" i="54"/>
  <c r="K9" i="54"/>
  <c r="J9" i="54"/>
  <c r="T8" i="54"/>
  <c r="K8" i="54"/>
  <c r="J8" i="54"/>
  <c r="X130" i="53"/>
  <c r="O128" i="53"/>
  <c r="K128" i="53"/>
  <c r="Y127" i="53"/>
  <c r="J127" i="53"/>
  <c r="Y126" i="53"/>
  <c r="J126" i="53"/>
  <c r="R124" i="53"/>
  <c r="Q124" i="53"/>
  <c r="J124" i="53"/>
  <c r="Q123" i="53"/>
  <c r="M123" i="53"/>
  <c r="J123" i="53"/>
  <c r="Y122" i="53"/>
  <c r="J122" i="53"/>
  <c r="Y121" i="53"/>
  <c r="J121" i="53"/>
  <c r="Y120" i="53"/>
  <c r="J120" i="53"/>
  <c r="Y119" i="53"/>
  <c r="J119" i="53"/>
  <c r="Y118" i="53"/>
  <c r="J118" i="53"/>
  <c r="Y117" i="53"/>
  <c r="J117" i="53"/>
  <c r="Y116" i="53"/>
  <c r="J116" i="53"/>
  <c r="Y115" i="53"/>
  <c r="J115" i="53"/>
  <c r="Y114" i="53"/>
  <c r="J114" i="53"/>
  <c r="X113" i="53"/>
  <c r="Y112" i="53"/>
  <c r="J112" i="53"/>
  <c r="O110" i="53"/>
  <c r="K110" i="53"/>
  <c r="R109" i="53"/>
  <c r="J109" i="53"/>
  <c r="R108" i="53"/>
  <c r="J108" i="53"/>
  <c r="Y107" i="53"/>
  <c r="J107" i="53"/>
  <c r="Y106" i="53"/>
  <c r="J106" i="53"/>
  <c r="Y105" i="53"/>
  <c r="J105" i="53"/>
  <c r="Y104" i="53"/>
  <c r="J104" i="53"/>
  <c r="Y103" i="53"/>
  <c r="J103" i="53"/>
  <c r="Y102" i="53"/>
  <c r="J102" i="53"/>
  <c r="Y101" i="53"/>
  <c r="J101" i="53"/>
  <c r="Y100" i="53"/>
  <c r="J100" i="53"/>
  <c r="Y99" i="53"/>
  <c r="J99" i="53"/>
  <c r="X98" i="53"/>
  <c r="O97" i="53"/>
  <c r="K97" i="53"/>
  <c r="Y96" i="53"/>
  <c r="J96" i="53"/>
  <c r="Y95" i="53"/>
  <c r="J95" i="53"/>
  <c r="Y94" i="53"/>
  <c r="J94" i="53"/>
  <c r="Y93" i="53"/>
  <c r="J93" i="53"/>
  <c r="R92" i="53"/>
  <c r="J92" i="53"/>
  <c r="X91" i="53"/>
  <c r="O90" i="53"/>
  <c r="K90" i="53"/>
  <c r="Y89" i="53"/>
  <c r="J89" i="53"/>
  <c r="Y88" i="53"/>
  <c r="J88" i="53"/>
  <c r="Y87" i="53"/>
  <c r="J87" i="53"/>
  <c r="X86" i="53"/>
  <c r="K85" i="53"/>
  <c r="V84" i="53"/>
  <c r="M84" i="53"/>
  <c r="K84" i="53"/>
  <c r="V83" i="53"/>
  <c r="M83" i="53"/>
  <c r="K83" i="53"/>
  <c r="V82" i="53"/>
  <c r="M82" i="53"/>
  <c r="K82" i="53"/>
  <c r="V81" i="53"/>
  <c r="K81" i="53"/>
  <c r="K80" i="53"/>
  <c r="U79" i="53"/>
  <c r="P79" i="53"/>
  <c r="M79" i="53"/>
  <c r="J79" i="53"/>
  <c r="U78" i="53"/>
  <c r="P78" i="53"/>
  <c r="M78" i="53"/>
  <c r="J78" i="53"/>
  <c r="U77" i="53"/>
  <c r="P77" i="53"/>
  <c r="M77" i="53"/>
  <c r="J77" i="53"/>
  <c r="U76" i="53"/>
  <c r="P76" i="53"/>
  <c r="J76" i="53"/>
  <c r="I74" i="53"/>
  <c r="O73" i="53"/>
  <c r="K73" i="53"/>
  <c r="I72" i="53"/>
  <c r="R71" i="53"/>
  <c r="N71" i="53"/>
  <c r="M71" i="53"/>
  <c r="Q70" i="53"/>
  <c r="P70" i="53"/>
  <c r="Q69" i="53"/>
  <c r="P69" i="53"/>
  <c r="R68" i="53"/>
  <c r="Q68" i="53"/>
  <c r="S67" i="53"/>
  <c r="M67" i="53"/>
  <c r="K67" i="53"/>
  <c r="J67" i="53"/>
  <c r="S66" i="53"/>
  <c r="M66" i="53"/>
  <c r="K66" i="53"/>
  <c r="J66" i="53"/>
  <c r="I64" i="53"/>
  <c r="K62" i="53"/>
  <c r="K61" i="53"/>
  <c r="K60" i="53"/>
  <c r="K59" i="53"/>
  <c r="K58" i="53"/>
  <c r="K57" i="53"/>
  <c r="K56" i="53"/>
  <c r="K55" i="53"/>
  <c r="K54" i="53"/>
  <c r="K53" i="53"/>
  <c r="K52" i="53"/>
  <c r="K51" i="53"/>
  <c r="K50" i="53"/>
  <c r="X49" i="53"/>
  <c r="O47" i="53"/>
  <c r="K47" i="53"/>
  <c r="R45" i="53"/>
  <c r="Q45" i="53"/>
  <c r="R44" i="53"/>
  <c r="Q44" i="53"/>
  <c r="M44" i="53"/>
  <c r="R43" i="53"/>
  <c r="Q43" i="53"/>
  <c r="R42" i="53"/>
  <c r="J42" i="53"/>
  <c r="K41" i="53"/>
  <c r="O40" i="53"/>
  <c r="K40" i="53"/>
  <c r="K39" i="53"/>
  <c r="K38" i="53"/>
  <c r="K37" i="53"/>
  <c r="K36" i="53"/>
  <c r="O35" i="53"/>
  <c r="K35" i="53"/>
  <c r="K34" i="53"/>
  <c r="K33" i="53"/>
  <c r="K32" i="53"/>
  <c r="X30" i="53"/>
  <c r="I29" i="53"/>
  <c r="I28" i="53"/>
  <c r="I27" i="53"/>
  <c r="K25" i="53"/>
  <c r="I24" i="53"/>
  <c r="I23" i="53"/>
  <c r="Q22" i="53"/>
  <c r="K22" i="53"/>
  <c r="Q21" i="53"/>
  <c r="K21" i="53"/>
  <c r="Q20" i="53"/>
  <c r="K20" i="53"/>
  <c r="Q19" i="53"/>
  <c r="K19" i="53"/>
  <c r="Q18" i="53"/>
  <c r="K18" i="53"/>
  <c r="Q17" i="53"/>
  <c r="K17" i="53"/>
  <c r="Q16" i="53"/>
  <c r="K16" i="53"/>
  <c r="Q15" i="53"/>
  <c r="K15" i="53"/>
  <c r="K14" i="53"/>
  <c r="O13" i="53"/>
  <c r="L13" i="53"/>
  <c r="K13" i="53"/>
  <c r="I12" i="53"/>
  <c r="X10" i="53"/>
  <c r="S9" i="53"/>
  <c r="K9" i="53"/>
  <c r="J9" i="53"/>
  <c r="T8" i="53"/>
  <c r="K8" i="53"/>
  <c r="J8" i="53"/>
  <c r="X130" i="52"/>
  <c r="O128" i="52"/>
  <c r="K128" i="52"/>
  <c r="Y127" i="52"/>
  <c r="J127" i="52"/>
  <c r="Y126" i="52"/>
  <c r="J126" i="52"/>
  <c r="R124" i="52"/>
  <c r="Q124" i="52"/>
  <c r="J124" i="52"/>
  <c r="Q123" i="52"/>
  <c r="M123" i="52"/>
  <c r="J123" i="52"/>
  <c r="Y122" i="52"/>
  <c r="J122" i="52"/>
  <c r="Y121" i="52"/>
  <c r="J121" i="52"/>
  <c r="Y120" i="52"/>
  <c r="J120" i="52"/>
  <c r="Y119" i="52"/>
  <c r="J119" i="52"/>
  <c r="Y118" i="52"/>
  <c r="J118" i="52"/>
  <c r="Y117" i="52"/>
  <c r="J117" i="52"/>
  <c r="Y116" i="52"/>
  <c r="J116" i="52"/>
  <c r="Y115" i="52"/>
  <c r="J115" i="52"/>
  <c r="Y114" i="52"/>
  <c r="J114" i="52"/>
  <c r="X113" i="52"/>
  <c r="Y112" i="52"/>
  <c r="J112" i="52"/>
  <c r="O110" i="52"/>
  <c r="K110" i="52"/>
  <c r="R109" i="52"/>
  <c r="J109" i="52"/>
  <c r="R108" i="52"/>
  <c r="J108" i="52"/>
  <c r="Y107" i="52"/>
  <c r="J107" i="52"/>
  <c r="Y106" i="52"/>
  <c r="J106" i="52"/>
  <c r="Y105" i="52"/>
  <c r="J105" i="52"/>
  <c r="Y104" i="52"/>
  <c r="J104" i="52"/>
  <c r="Y103" i="52"/>
  <c r="J103" i="52"/>
  <c r="Y102" i="52"/>
  <c r="J102" i="52"/>
  <c r="Y101" i="52"/>
  <c r="J101" i="52"/>
  <c r="Y100" i="52"/>
  <c r="J100" i="52"/>
  <c r="Y99" i="52"/>
  <c r="J99" i="52"/>
  <c r="X98" i="52"/>
  <c r="O97" i="52"/>
  <c r="K97" i="52"/>
  <c r="Y96" i="52"/>
  <c r="J96" i="52"/>
  <c r="Y95" i="52"/>
  <c r="J95" i="52"/>
  <c r="Y94" i="52"/>
  <c r="J94" i="52"/>
  <c r="Y93" i="52"/>
  <c r="J93" i="52"/>
  <c r="R92" i="52"/>
  <c r="J92" i="52"/>
  <c r="X91" i="52"/>
  <c r="O90" i="52"/>
  <c r="K90" i="52"/>
  <c r="Y89" i="52"/>
  <c r="J89" i="52"/>
  <c r="Y88" i="52"/>
  <c r="J88" i="52"/>
  <c r="Y87" i="52"/>
  <c r="J87" i="52"/>
  <c r="X86" i="52"/>
  <c r="K85" i="52"/>
  <c r="V84" i="52"/>
  <c r="M84" i="52"/>
  <c r="K84" i="52"/>
  <c r="V83" i="52"/>
  <c r="M83" i="52"/>
  <c r="K83" i="52"/>
  <c r="V82" i="52"/>
  <c r="M82" i="52"/>
  <c r="K82" i="52"/>
  <c r="V81" i="52"/>
  <c r="K81" i="52"/>
  <c r="K80" i="52"/>
  <c r="U79" i="52"/>
  <c r="P79" i="52"/>
  <c r="M79" i="52"/>
  <c r="J79" i="52"/>
  <c r="U78" i="52"/>
  <c r="P78" i="52"/>
  <c r="M78" i="52"/>
  <c r="J78" i="52"/>
  <c r="U77" i="52"/>
  <c r="P77" i="52"/>
  <c r="M77" i="52"/>
  <c r="J77" i="52"/>
  <c r="U76" i="52"/>
  <c r="P76" i="52"/>
  <c r="J76" i="52"/>
  <c r="I74" i="52"/>
  <c r="O73" i="52"/>
  <c r="K73" i="52"/>
  <c r="I72" i="52"/>
  <c r="R71" i="52"/>
  <c r="N71" i="52"/>
  <c r="M71" i="52"/>
  <c r="Q70" i="52"/>
  <c r="P70" i="52"/>
  <c r="Q69" i="52"/>
  <c r="P69" i="52"/>
  <c r="R68" i="52"/>
  <c r="Q68" i="52"/>
  <c r="S67" i="52"/>
  <c r="M67" i="52"/>
  <c r="K67" i="52"/>
  <c r="J67" i="52"/>
  <c r="S66" i="52"/>
  <c r="M66" i="52"/>
  <c r="K66" i="52"/>
  <c r="J66" i="52"/>
  <c r="I64" i="52"/>
  <c r="K62" i="52"/>
  <c r="K61" i="52"/>
  <c r="K60" i="52"/>
  <c r="K59" i="52"/>
  <c r="K58" i="52"/>
  <c r="K57" i="52"/>
  <c r="K56" i="52"/>
  <c r="K55" i="52"/>
  <c r="K54" i="52"/>
  <c r="K53" i="52"/>
  <c r="K52" i="52"/>
  <c r="K51" i="52"/>
  <c r="K50" i="52"/>
  <c r="X49" i="52"/>
  <c r="O47" i="52"/>
  <c r="K47" i="52"/>
  <c r="R45" i="52"/>
  <c r="Q45" i="52"/>
  <c r="R44" i="52"/>
  <c r="Q44" i="52"/>
  <c r="M44" i="52"/>
  <c r="R43" i="52"/>
  <c r="Q43" i="52"/>
  <c r="R42" i="52"/>
  <c r="J42" i="52"/>
  <c r="K41" i="52"/>
  <c r="O40" i="52"/>
  <c r="K40" i="52"/>
  <c r="K39" i="52"/>
  <c r="K38" i="52"/>
  <c r="K37" i="52"/>
  <c r="K36" i="52"/>
  <c r="O35" i="52"/>
  <c r="K35" i="52"/>
  <c r="K34" i="52"/>
  <c r="K33" i="52"/>
  <c r="K32" i="52"/>
  <c r="X30" i="52"/>
  <c r="I29" i="52"/>
  <c r="I28" i="52"/>
  <c r="I27" i="52"/>
  <c r="K25" i="52"/>
  <c r="I24" i="52"/>
  <c r="I23" i="52"/>
  <c r="Q22" i="52"/>
  <c r="K22" i="52"/>
  <c r="Q21" i="52"/>
  <c r="K21" i="52"/>
  <c r="Q20" i="52"/>
  <c r="K20" i="52"/>
  <c r="Q19" i="52"/>
  <c r="K19" i="52"/>
  <c r="Q18" i="52"/>
  <c r="K18" i="52"/>
  <c r="Q17" i="52"/>
  <c r="K17" i="52"/>
  <c r="Q16" i="52"/>
  <c r="K16" i="52"/>
  <c r="Q15" i="52"/>
  <c r="K15" i="52"/>
  <c r="K14" i="52"/>
  <c r="O13" i="52"/>
  <c r="L13" i="52"/>
  <c r="K13" i="52"/>
  <c r="I12" i="52"/>
  <c r="X10" i="52"/>
  <c r="S9" i="52"/>
  <c r="K9" i="52"/>
  <c r="J9" i="52"/>
  <c r="T8" i="52"/>
  <c r="K8" i="52"/>
  <c r="J8" i="52"/>
  <c r="X130" i="51"/>
  <c r="O128" i="51"/>
  <c r="K128" i="51"/>
  <c r="Y127" i="51"/>
  <c r="J127" i="51"/>
  <c r="Y126" i="51"/>
  <c r="J126" i="51"/>
  <c r="R124" i="51"/>
  <c r="Q124" i="51"/>
  <c r="J124" i="51"/>
  <c r="Q123" i="51"/>
  <c r="M123" i="51"/>
  <c r="J123" i="51"/>
  <c r="Y122" i="51"/>
  <c r="J122" i="51"/>
  <c r="Y121" i="51"/>
  <c r="J121" i="51"/>
  <c r="Y120" i="51"/>
  <c r="J120" i="51"/>
  <c r="Y119" i="51"/>
  <c r="J119" i="51"/>
  <c r="Y118" i="51"/>
  <c r="J118" i="51"/>
  <c r="Y117" i="51"/>
  <c r="J117" i="51"/>
  <c r="Y116" i="51"/>
  <c r="J116" i="51"/>
  <c r="Y115" i="51"/>
  <c r="J115" i="51"/>
  <c r="Y114" i="51"/>
  <c r="J114" i="51"/>
  <c r="X113" i="51"/>
  <c r="Y112" i="51"/>
  <c r="J112" i="51"/>
  <c r="O110" i="51"/>
  <c r="K110" i="51"/>
  <c r="R109" i="51"/>
  <c r="J109" i="51"/>
  <c r="R108" i="51"/>
  <c r="J108" i="51"/>
  <c r="Y107" i="51"/>
  <c r="J107" i="51"/>
  <c r="Y106" i="51"/>
  <c r="J106" i="51"/>
  <c r="Y105" i="51"/>
  <c r="J105" i="51"/>
  <c r="Y104" i="51"/>
  <c r="J104" i="51"/>
  <c r="Y103" i="51"/>
  <c r="J103" i="51"/>
  <c r="Y102" i="51"/>
  <c r="J102" i="51"/>
  <c r="Y101" i="51"/>
  <c r="J101" i="51"/>
  <c r="Y100" i="51"/>
  <c r="J100" i="51"/>
  <c r="Y99" i="51"/>
  <c r="J99" i="51"/>
  <c r="X98" i="51"/>
  <c r="O97" i="51"/>
  <c r="K97" i="51"/>
  <c r="Y96" i="51"/>
  <c r="J96" i="51"/>
  <c r="Y95" i="51"/>
  <c r="J95" i="51"/>
  <c r="Y94" i="51"/>
  <c r="J94" i="51"/>
  <c r="Y93" i="51"/>
  <c r="J93" i="51"/>
  <c r="R92" i="51"/>
  <c r="J92" i="51"/>
  <c r="X91" i="51"/>
  <c r="O90" i="51"/>
  <c r="K90" i="51"/>
  <c r="Y89" i="51"/>
  <c r="J89" i="51"/>
  <c r="Y88" i="51"/>
  <c r="J88" i="51"/>
  <c r="Y87" i="51"/>
  <c r="J87" i="51"/>
  <c r="X86" i="51"/>
  <c r="K85" i="51"/>
  <c r="V84" i="51"/>
  <c r="M84" i="51"/>
  <c r="K84" i="51"/>
  <c r="V83" i="51"/>
  <c r="M83" i="51"/>
  <c r="K83" i="51"/>
  <c r="V82" i="51"/>
  <c r="M82" i="51"/>
  <c r="K82" i="51"/>
  <c r="V81" i="51"/>
  <c r="K81" i="51"/>
  <c r="K80" i="51"/>
  <c r="U79" i="51"/>
  <c r="P79" i="51"/>
  <c r="M79" i="51"/>
  <c r="J79" i="51"/>
  <c r="U78" i="51"/>
  <c r="P78" i="51"/>
  <c r="M78" i="51"/>
  <c r="J78" i="51"/>
  <c r="U77" i="51"/>
  <c r="P77" i="51"/>
  <c r="M77" i="51"/>
  <c r="J77" i="51"/>
  <c r="U76" i="51"/>
  <c r="P76" i="51"/>
  <c r="J76" i="51"/>
  <c r="I74" i="51"/>
  <c r="O73" i="51"/>
  <c r="K73" i="51"/>
  <c r="I72" i="51"/>
  <c r="R71" i="51"/>
  <c r="N71" i="51"/>
  <c r="M71" i="51"/>
  <c r="Q70" i="51"/>
  <c r="P70" i="51"/>
  <c r="Q69" i="51"/>
  <c r="P69" i="51"/>
  <c r="R68" i="51"/>
  <c r="Q68" i="51"/>
  <c r="S67" i="51"/>
  <c r="M67" i="51"/>
  <c r="K67" i="51"/>
  <c r="J67" i="51"/>
  <c r="S66" i="51"/>
  <c r="M66" i="51"/>
  <c r="K66" i="51"/>
  <c r="J66" i="51"/>
  <c r="I64" i="51"/>
  <c r="K62" i="51"/>
  <c r="K61" i="51"/>
  <c r="K60" i="51"/>
  <c r="K59" i="51"/>
  <c r="K58" i="51"/>
  <c r="K57" i="51"/>
  <c r="K56" i="51"/>
  <c r="K55" i="51"/>
  <c r="K54" i="51"/>
  <c r="K53" i="51"/>
  <c r="K52" i="51"/>
  <c r="K51" i="51"/>
  <c r="K50" i="51"/>
  <c r="X49" i="51"/>
  <c r="O47" i="51"/>
  <c r="K47" i="51"/>
  <c r="R45" i="51"/>
  <c r="Q45" i="51"/>
  <c r="R44" i="51"/>
  <c r="Q44" i="51"/>
  <c r="M44" i="51"/>
  <c r="R43" i="51"/>
  <c r="Q43" i="51"/>
  <c r="R42" i="51"/>
  <c r="J42" i="51"/>
  <c r="K41" i="51"/>
  <c r="O40" i="51"/>
  <c r="K40" i="51"/>
  <c r="K39" i="51"/>
  <c r="K38" i="51"/>
  <c r="K37" i="51"/>
  <c r="K36" i="51"/>
  <c r="O35" i="51"/>
  <c r="K35" i="51"/>
  <c r="K34" i="51"/>
  <c r="K33" i="51"/>
  <c r="K32" i="51"/>
  <c r="X30" i="51"/>
  <c r="I29" i="51"/>
  <c r="I28" i="51"/>
  <c r="I27" i="51"/>
  <c r="K25" i="51"/>
  <c r="I24" i="51"/>
  <c r="I23" i="51"/>
  <c r="Q22" i="51"/>
  <c r="K22" i="51"/>
  <c r="Q21" i="51"/>
  <c r="K21" i="51"/>
  <c r="Q20" i="51"/>
  <c r="K20" i="51"/>
  <c r="Q19" i="51"/>
  <c r="K19" i="51"/>
  <c r="Q18" i="51"/>
  <c r="K18" i="51"/>
  <c r="Q17" i="51"/>
  <c r="K17" i="51"/>
  <c r="Q16" i="51"/>
  <c r="K16" i="51"/>
  <c r="Q15" i="51"/>
  <c r="K15" i="51"/>
  <c r="K14" i="51"/>
  <c r="O13" i="51"/>
  <c r="L13" i="51"/>
  <c r="K13" i="51"/>
  <c r="I12" i="51"/>
  <c r="X10" i="51"/>
  <c r="S9" i="51"/>
  <c r="K9" i="51"/>
  <c r="J9" i="51"/>
  <c r="T8" i="51"/>
  <c r="K8" i="51"/>
  <c r="J8" i="51"/>
  <c r="X130" i="50"/>
  <c r="O128" i="50"/>
  <c r="K128" i="50"/>
  <c r="Y127" i="50"/>
  <c r="J127" i="50"/>
  <c r="Y126" i="50"/>
  <c r="J126" i="50"/>
  <c r="R124" i="50"/>
  <c r="Q124" i="50"/>
  <c r="J124" i="50"/>
  <c r="Q123" i="50"/>
  <c r="M123" i="50"/>
  <c r="J123" i="50"/>
  <c r="Y122" i="50"/>
  <c r="J122" i="50"/>
  <c r="Y121" i="50"/>
  <c r="J121" i="50"/>
  <c r="Y120" i="50"/>
  <c r="J120" i="50"/>
  <c r="Y119" i="50"/>
  <c r="J119" i="50"/>
  <c r="Y118" i="50"/>
  <c r="J118" i="50"/>
  <c r="Y117" i="50"/>
  <c r="J117" i="50"/>
  <c r="Y116" i="50"/>
  <c r="J116" i="50"/>
  <c r="Y115" i="50"/>
  <c r="J115" i="50"/>
  <c r="Y114" i="50"/>
  <c r="J114" i="50"/>
  <c r="X113" i="50"/>
  <c r="Y112" i="50"/>
  <c r="J112" i="50"/>
  <c r="O110" i="50"/>
  <c r="K110" i="50"/>
  <c r="R109" i="50"/>
  <c r="J109" i="50"/>
  <c r="R108" i="50"/>
  <c r="J108" i="50"/>
  <c r="Y107" i="50"/>
  <c r="J107" i="50"/>
  <c r="Y106" i="50"/>
  <c r="J106" i="50"/>
  <c r="Y105" i="50"/>
  <c r="J105" i="50"/>
  <c r="Y104" i="50"/>
  <c r="J104" i="50"/>
  <c r="Y103" i="50"/>
  <c r="J103" i="50"/>
  <c r="Y102" i="50"/>
  <c r="J102" i="50"/>
  <c r="Y101" i="50"/>
  <c r="J101" i="50"/>
  <c r="Y100" i="50"/>
  <c r="J100" i="50"/>
  <c r="Y99" i="50"/>
  <c r="J99" i="50"/>
  <c r="X98" i="50"/>
  <c r="O97" i="50"/>
  <c r="K97" i="50"/>
  <c r="Y96" i="50"/>
  <c r="J96" i="50"/>
  <c r="Y95" i="50"/>
  <c r="J95" i="50"/>
  <c r="Y94" i="50"/>
  <c r="J94" i="50"/>
  <c r="Y93" i="50"/>
  <c r="J93" i="50"/>
  <c r="R92" i="50"/>
  <c r="J92" i="50"/>
  <c r="X91" i="50"/>
  <c r="O90" i="50"/>
  <c r="K90" i="50"/>
  <c r="Y89" i="50"/>
  <c r="J89" i="50"/>
  <c r="Y88" i="50"/>
  <c r="J88" i="50"/>
  <c r="Y87" i="50"/>
  <c r="J87" i="50"/>
  <c r="X86" i="50"/>
  <c r="K85" i="50"/>
  <c r="V84" i="50"/>
  <c r="M84" i="50"/>
  <c r="K84" i="50"/>
  <c r="V83" i="50"/>
  <c r="M83" i="50"/>
  <c r="K83" i="50"/>
  <c r="V82" i="50"/>
  <c r="M82" i="50"/>
  <c r="K82" i="50"/>
  <c r="V81" i="50"/>
  <c r="K81" i="50"/>
  <c r="K80" i="50"/>
  <c r="U79" i="50"/>
  <c r="P79" i="50"/>
  <c r="M79" i="50"/>
  <c r="J79" i="50"/>
  <c r="U78" i="50"/>
  <c r="P78" i="50"/>
  <c r="M78" i="50"/>
  <c r="J78" i="50"/>
  <c r="U77" i="50"/>
  <c r="P77" i="50"/>
  <c r="M77" i="50"/>
  <c r="J77" i="50"/>
  <c r="U76" i="50"/>
  <c r="P76" i="50"/>
  <c r="J76" i="50"/>
  <c r="I74" i="50"/>
  <c r="O73" i="50"/>
  <c r="K73" i="50"/>
  <c r="I72" i="50"/>
  <c r="R71" i="50"/>
  <c r="N71" i="50"/>
  <c r="M71" i="50"/>
  <c r="Q70" i="50"/>
  <c r="P70" i="50"/>
  <c r="Q69" i="50"/>
  <c r="P69" i="50"/>
  <c r="R68" i="50"/>
  <c r="Q68" i="50"/>
  <c r="S67" i="50"/>
  <c r="M67" i="50"/>
  <c r="K67" i="50"/>
  <c r="J67" i="50"/>
  <c r="S66" i="50"/>
  <c r="M66" i="50"/>
  <c r="K66" i="50"/>
  <c r="J66" i="50"/>
  <c r="I64" i="50"/>
  <c r="K62" i="50"/>
  <c r="K61" i="50"/>
  <c r="K60" i="50"/>
  <c r="K59" i="50"/>
  <c r="K58" i="50"/>
  <c r="K57" i="50"/>
  <c r="K56" i="50"/>
  <c r="K55" i="50"/>
  <c r="K54" i="50"/>
  <c r="K53" i="50"/>
  <c r="K52" i="50"/>
  <c r="K51" i="50"/>
  <c r="K50" i="50"/>
  <c r="X49" i="50"/>
  <c r="O47" i="50"/>
  <c r="K47" i="50"/>
  <c r="R45" i="50"/>
  <c r="Q45" i="50"/>
  <c r="R44" i="50"/>
  <c r="Q44" i="50"/>
  <c r="M44" i="50"/>
  <c r="R43" i="50"/>
  <c r="Q43" i="50"/>
  <c r="R42" i="50"/>
  <c r="J42" i="50"/>
  <c r="K41" i="50"/>
  <c r="O40" i="50"/>
  <c r="K40" i="50"/>
  <c r="K39" i="50"/>
  <c r="K38" i="50"/>
  <c r="K37" i="50"/>
  <c r="K36" i="50"/>
  <c r="O35" i="50"/>
  <c r="K35" i="50"/>
  <c r="K34" i="50"/>
  <c r="K33" i="50"/>
  <c r="K32" i="50"/>
  <c r="X30" i="50"/>
  <c r="I29" i="50"/>
  <c r="I28" i="50"/>
  <c r="I27" i="50"/>
  <c r="K25" i="50"/>
  <c r="I24" i="50"/>
  <c r="I23" i="50"/>
  <c r="Q22" i="50"/>
  <c r="K22" i="50"/>
  <c r="Q21" i="50"/>
  <c r="K21" i="50"/>
  <c r="Q20" i="50"/>
  <c r="K20" i="50"/>
  <c r="Q19" i="50"/>
  <c r="K19" i="50"/>
  <c r="Q18" i="50"/>
  <c r="K18" i="50"/>
  <c r="Q17" i="50"/>
  <c r="K17" i="50"/>
  <c r="Q16" i="50"/>
  <c r="K16" i="50"/>
  <c r="Q15" i="50"/>
  <c r="K15" i="50"/>
  <c r="K14" i="50"/>
  <c r="O13" i="50"/>
  <c r="L13" i="50"/>
  <c r="K13" i="50"/>
  <c r="I12" i="50"/>
  <c r="X10" i="50"/>
  <c r="S9" i="50"/>
  <c r="K9" i="50"/>
  <c r="J9" i="50"/>
  <c r="T8" i="50"/>
  <c r="K8" i="50"/>
  <c r="J8" i="50"/>
  <c r="O110" i="47"/>
  <c r="K110" i="47"/>
  <c r="R109" i="47"/>
  <c r="J109" i="47"/>
  <c r="R108" i="47"/>
  <c r="J108" i="47"/>
  <c r="Y107" i="47"/>
  <c r="J107" i="47"/>
  <c r="Y106" i="47"/>
  <c r="J106" i="47"/>
  <c r="Y105" i="47"/>
  <c r="J105" i="47"/>
  <c r="Y104" i="47"/>
  <c r="J104" i="47"/>
  <c r="Y103" i="47"/>
  <c r="J103" i="47"/>
  <c r="Y102" i="47"/>
  <c r="J102" i="47"/>
  <c r="Y101" i="47"/>
  <c r="J101" i="47"/>
  <c r="Y100" i="47"/>
  <c r="J100" i="47"/>
  <c r="Y99" i="47"/>
  <c r="J99" i="47"/>
  <c r="X98" i="47"/>
  <c r="O97" i="47"/>
  <c r="K97" i="47"/>
  <c r="Y96" i="47"/>
  <c r="J96" i="47"/>
  <c r="Y95" i="47"/>
  <c r="J95" i="47"/>
  <c r="Y94" i="47"/>
  <c r="J94" i="47"/>
  <c r="Y93" i="47"/>
  <c r="J93" i="47"/>
  <c r="R92" i="47"/>
  <c r="J92" i="47"/>
  <c r="X91" i="47"/>
  <c r="O110" i="49"/>
  <c r="K110" i="49"/>
  <c r="R109" i="49"/>
  <c r="J109" i="49"/>
  <c r="R108" i="49"/>
  <c r="J108" i="49"/>
  <c r="Y107" i="49"/>
  <c r="J107" i="49"/>
  <c r="Y106" i="49"/>
  <c r="J106" i="49"/>
  <c r="Y105" i="49"/>
  <c r="J105" i="49"/>
  <c r="Y104" i="49"/>
  <c r="J104" i="49"/>
  <c r="Y103" i="49"/>
  <c r="J103" i="49"/>
  <c r="Y102" i="49"/>
  <c r="J102" i="49"/>
  <c r="Y101" i="49"/>
  <c r="J101" i="49"/>
  <c r="Y100" i="49"/>
  <c r="J100" i="49"/>
  <c r="Y99" i="49"/>
  <c r="J99" i="49"/>
  <c r="X98" i="49"/>
  <c r="O97" i="49"/>
  <c r="K97" i="49"/>
  <c r="Y96" i="49"/>
  <c r="J96" i="49"/>
  <c r="Y95" i="49"/>
  <c r="J95" i="49"/>
  <c r="Y94" i="49"/>
  <c r="J94" i="49"/>
  <c r="Y93" i="49"/>
  <c r="J93" i="49"/>
  <c r="R92" i="49"/>
  <c r="J92" i="49"/>
  <c r="X91" i="49"/>
  <c r="O110" i="48"/>
  <c r="K110" i="48"/>
  <c r="R109" i="48"/>
  <c r="J109" i="48"/>
  <c r="R108" i="48"/>
  <c r="J108" i="48"/>
  <c r="Y107" i="48"/>
  <c r="J107" i="48"/>
  <c r="Y106" i="48"/>
  <c r="J106" i="48"/>
  <c r="Y105" i="48"/>
  <c r="J105" i="48"/>
  <c r="Y104" i="48"/>
  <c r="J104" i="48"/>
  <c r="Y103" i="48"/>
  <c r="J103" i="48"/>
  <c r="Y102" i="48"/>
  <c r="J102" i="48"/>
  <c r="Y101" i="48"/>
  <c r="J101" i="48"/>
  <c r="Y100" i="48"/>
  <c r="J100" i="48"/>
  <c r="Y99" i="48"/>
  <c r="J99" i="48"/>
  <c r="X98" i="48"/>
  <c r="O97" i="48"/>
  <c r="K97" i="48"/>
  <c r="Y96" i="48"/>
  <c r="J96" i="48"/>
  <c r="Y95" i="48"/>
  <c r="J95" i="48"/>
  <c r="Y94" i="48"/>
  <c r="J94" i="48"/>
  <c r="Y93" i="48"/>
  <c r="J93" i="48"/>
  <c r="R92" i="48"/>
  <c r="J92" i="48"/>
  <c r="X91" i="48"/>
  <c r="O128" i="49"/>
  <c r="K128" i="49"/>
  <c r="Y127" i="49"/>
  <c r="J127" i="49"/>
  <c r="Y126" i="49"/>
  <c r="J126" i="49"/>
  <c r="R124" i="49"/>
  <c r="Q124" i="49"/>
  <c r="J124" i="49"/>
  <c r="Q123" i="49"/>
  <c r="M123" i="49"/>
  <c r="J123" i="49"/>
  <c r="Y122" i="49"/>
  <c r="J122" i="49"/>
  <c r="Y121" i="49"/>
  <c r="J121" i="49"/>
  <c r="Y120" i="49"/>
  <c r="J120" i="49"/>
  <c r="Y119" i="49"/>
  <c r="J119" i="49"/>
  <c r="Y118" i="49"/>
  <c r="J118" i="49"/>
  <c r="Y117" i="49"/>
  <c r="J117" i="49"/>
  <c r="Y116" i="49"/>
  <c r="J116" i="49"/>
  <c r="Y115" i="49"/>
  <c r="J115" i="49"/>
  <c r="Y114" i="49"/>
  <c r="J114" i="49"/>
  <c r="X113" i="49"/>
  <c r="Y112" i="49"/>
  <c r="J112" i="49"/>
  <c r="O90" i="49"/>
  <c r="K90" i="49"/>
  <c r="Y89" i="49"/>
  <c r="J89" i="49"/>
  <c r="Y88" i="49"/>
  <c r="J88" i="49"/>
  <c r="Y87" i="49"/>
  <c r="J87" i="49"/>
  <c r="X86" i="49"/>
  <c r="K85" i="49"/>
  <c r="V84" i="49"/>
  <c r="M84" i="49"/>
  <c r="K84" i="49"/>
  <c r="V83" i="49"/>
  <c r="M83" i="49"/>
  <c r="K83" i="49"/>
  <c r="V82" i="49"/>
  <c r="M82" i="49"/>
  <c r="K82" i="49"/>
  <c r="V81" i="49"/>
  <c r="K81" i="49"/>
  <c r="K80" i="49"/>
  <c r="U79" i="49"/>
  <c r="P79" i="49"/>
  <c r="M79" i="49"/>
  <c r="J79" i="49"/>
  <c r="U78" i="49"/>
  <c r="P78" i="49"/>
  <c r="M78" i="49"/>
  <c r="J78" i="49"/>
  <c r="U77" i="49"/>
  <c r="P77" i="49"/>
  <c r="M77" i="49"/>
  <c r="J77" i="49"/>
  <c r="U76" i="49"/>
  <c r="P76" i="49"/>
  <c r="J76" i="49"/>
  <c r="I74" i="49"/>
  <c r="O73" i="49"/>
  <c r="K73" i="49"/>
  <c r="I72" i="49"/>
  <c r="R71" i="49"/>
  <c r="N71" i="49"/>
  <c r="M71" i="49"/>
  <c r="Q70" i="49"/>
  <c r="P70" i="49"/>
  <c r="Q69" i="49"/>
  <c r="P69" i="49"/>
  <c r="R68" i="49"/>
  <c r="Q68" i="49"/>
  <c r="S67" i="49"/>
  <c r="M67" i="49"/>
  <c r="K67" i="49"/>
  <c r="J67" i="49"/>
  <c r="S66" i="49"/>
  <c r="M66" i="49"/>
  <c r="K66" i="49"/>
  <c r="J66" i="49"/>
  <c r="I64" i="49"/>
  <c r="K62" i="49"/>
  <c r="K61" i="49"/>
  <c r="K60" i="49"/>
  <c r="K59" i="49"/>
  <c r="K58" i="49"/>
  <c r="K57" i="49"/>
  <c r="K56" i="49"/>
  <c r="K55" i="49"/>
  <c r="K54" i="49"/>
  <c r="K53" i="49"/>
  <c r="K52" i="49"/>
  <c r="K51" i="49"/>
  <c r="K50" i="49"/>
  <c r="X49" i="49"/>
  <c r="O47" i="49"/>
  <c r="K47" i="49"/>
  <c r="R45" i="49"/>
  <c r="Q45" i="49"/>
  <c r="R44" i="49"/>
  <c r="Q44" i="49"/>
  <c r="M44" i="49"/>
  <c r="R43" i="49"/>
  <c r="Q43" i="49"/>
  <c r="R42" i="49"/>
  <c r="J42" i="49"/>
  <c r="K41" i="49"/>
  <c r="O40" i="49"/>
  <c r="K40" i="49"/>
  <c r="K39" i="49"/>
  <c r="K38" i="49"/>
  <c r="K37" i="49"/>
  <c r="K36" i="49"/>
  <c r="O35" i="49"/>
  <c r="K35" i="49"/>
  <c r="K34" i="49"/>
  <c r="K33" i="49"/>
  <c r="K32" i="49"/>
  <c r="X30" i="49"/>
  <c r="I29" i="49"/>
  <c r="I28" i="49"/>
  <c r="I27" i="49"/>
  <c r="K25" i="49"/>
  <c r="I24" i="49"/>
  <c r="I23" i="49"/>
  <c r="Q22" i="49"/>
  <c r="K22" i="49"/>
  <c r="Q21" i="49"/>
  <c r="K21" i="49"/>
  <c r="Q20" i="49"/>
  <c r="K20" i="49"/>
  <c r="Q19" i="49"/>
  <c r="K19" i="49"/>
  <c r="Q18" i="49"/>
  <c r="K18" i="49"/>
  <c r="Q17" i="49"/>
  <c r="K17" i="49"/>
  <c r="Q16" i="49"/>
  <c r="K16" i="49"/>
  <c r="Q15" i="49"/>
  <c r="K15" i="49"/>
  <c r="K14" i="49"/>
  <c r="O13" i="49"/>
  <c r="L13" i="49"/>
  <c r="K13" i="49"/>
  <c r="I12" i="49"/>
  <c r="X10" i="49"/>
  <c r="S9" i="49"/>
  <c r="K9" i="49"/>
  <c r="J9" i="49"/>
  <c r="T8" i="49"/>
  <c r="K8" i="49"/>
  <c r="J8" i="49"/>
  <c r="X130" i="48"/>
  <c r="O128" i="48"/>
  <c r="K128" i="48"/>
  <c r="Y127" i="48"/>
  <c r="J127" i="48"/>
  <c r="Y126" i="48"/>
  <c r="J126" i="48"/>
  <c r="R124" i="48"/>
  <c r="Q124" i="48"/>
  <c r="J124" i="48"/>
  <c r="Q123" i="48"/>
  <c r="M123" i="48"/>
  <c r="J123" i="48"/>
  <c r="Y122" i="48"/>
  <c r="J122" i="48"/>
  <c r="Y121" i="48"/>
  <c r="J121" i="48"/>
  <c r="Y120" i="48"/>
  <c r="J120" i="48"/>
  <c r="Y119" i="48"/>
  <c r="J119" i="48"/>
  <c r="Y118" i="48"/>
  <c r="J118" i="48"/>
  <c r="Y117" i="48"/>
  <c r="J117" i="48"/>
  <c r="Y116" i="48"/>
  <c r="J116" i="48"/>
  <c r="Y115" i="48"/>
  <c r="J115" i="48"/>
  <c r="Y114" i="48"/>
  <c r="J114" i="48"/>
  <c r="X113" i="48"/>
  <c r="Y112" i="48"/>
  <c r="J112" i="48"/>
  <c r="O90" i="48"/>
  <c r="K90" i="48"/>
  <c r="Y89" i="48"/>
  <c r="J89" i="48"/>
  <c r="Y88" i="48"/>
  <c r="J88" i="48"/>
  <c r="Y87" i="48"/>
  <c r="J87" i="48"/>
  <c r="X86" i="48"/>
  <c r="K85" i="48"/>
  <c r="V84" i="48"/>
  <c r="M84" i="48"/>
  <c r="K84" i="48"/>
  <c r="V83" i="48"/>
  <c r="M83" i="48"/>
  <c r="K83" i="48"/>
  <c r="V82" i="48"/>
  <c r="M82" i="48"/>
  <c r="K82" i="48"/>
  <c r="V81" i="48"/>
  <c r="K81" i="48"/>
  <c r="K80" i="48"/>
  <c r="U79" i="48"/>
  <c r="P79" i="48"/>
  <c r="M79" i="48"/>
  <c r="J79" i="48"/>
  <c r="U78" i="48"/>
  <c r="P78" i="48"/>
  <c r="M78" i="48"/>
  <c r="J78" i="48"/>
  <c r="U77" i="48"/>
  <c r="P77" i="48"/>
  <c r="M77" i="48"/>
  <c r="J77" i="48"/>
  <c r="U76" i="48"/>
  <c r="P76" i="48"/>
  <c r="J76" i="48"/>
  <c r="I74" i="48"/>
  <c r="O73" i="48"/>
  <c r="K73" i="48"/>
  <c r="I72" i="48"/>
  <c r="R71" i="48"/>
  <c r="N71" i="48"/>
  <c r="M71" i="48"/>
  <c r="Q70" i="48"/>
  <c r="P70" i="48"/>
  <c r="Q69" i="48"/>
  <c r="P69" i="48"/>
  <c r="R68" i="48"/>
  <c r="Q68" i="48"/>
  <c r="S67" i="48"/>
  <c r="M67" i="48"/>
  <c r="K67" i="48"/>
  <c r="J67" i="48"/>
  <c r="S66" i="48"/>
  <c r="M66" i="48"/>
  <c r="K66" i="48"/>
  <c r="J66" i="48"/>
  <c r="I64" i="48"/>
  <c r="K62" i="48"/>
  <c r="K61" i="48"/>
  <c r="K60" i="48"/>
  <c r="K59" i="48"/>
  <c r="K58" i="48"/>
  <c r="K57" i="48"/>
  <c r="K56" i="48"/>
  <c r="K55" i="48"/>
  <c r="K54" i="48"/>
  <c r="K53" i="48"/>
  <c r="K52" i="48"/>
  <c r="K51" i="48"/>
  <c r="K50" i="48"/>
  <c r="X49" i="48"/>
  <c r="O47" i="48"/>
  <c r="K47" i="48"/>
  <c r="R45" i="48"/>
  <c r="Q45" i="48"/>
  <c r="R44" i="48"/>
  <c r="Q44" i="48"/>
  <c r="M44" i="48"/>
  <c r="R43" i="48"/>
  <c r="Q43" i="48"/>
  <c r="R42" i="48"/>
  <c r="J42" i="48"/>
  <c r="K41" i="48"/>
  <c r="O40" i="48"/>
  <c r="K40" i="48"/>
  <c r="K39" i="48"/>
  <c r="K38" i="48"/>
  <c r="K37" i="48"/>
  <c r="K36" i="48"/>
  <c r="O35" i="48"/>
  <c r="K35" i="48"/>
  <c r="K34" i="48"/>
  <c r="K33" i="48"/>
  <c r="K32" i="48"/>
  <c r="X30" i="48"/>
  <c r="I29" i="48"/>
  <c r="I28" i="48"/>
  <c r="I27" i="48"/>
  <c r="K25" i="48"/>
  <c r="I24" i="48"/>
  <c r="I23" i="48"/>
  <c r="Q22" i="48"/>
  <c r="K22" i="48"/>
  <c r="Q21" i="48"/>
  <c r="K21" i="48"/>
  <c r="Q20" i="48"/>
  <c r="K20" i="48"/>
  <c r="Q19" i="48"/>
  <c r="K19" i="48"/>
  <c r="Q18" i="48"/>
  <c r="K18" i="48"/>
  <c r="Q17" i="48"/>
  <c r="K17" i="48"/>
  <c r="Q16" i="48"/>
  <c r="K16" i="48"/>
  <c r="Q15" i="48"/>
  <c r="K15" i="48"/>
  <c r="K14" i="48"/>
  <c r="O13" i="48"/>
  <c r="L13" i="48"/>
  <c r="K13" i="48"/>
  <c r="I12" i="48"/>
  <c r="X10" i="48"/>
  <c r="S9" i="48"/>
  <c r="K9" i="48"/>
  <c r="J9" i="48"/>
  <c r="T8" i="48"/>
  <c r="K8" i="48"/>
  <c r="J8" i="48"/>
  <c r="O128" i="47"/>
  <c r="K128" i="47"/>
  <c r="Y127" i="47"/>
  <c r="J127" i="47"/>
  <c r="Y126" i="47"/>
  <c r="J126" i="47"/>
  <c r="R124" i="47"/>
  <c r="Q124" i="47"/>
  <c r="J124" i="47"/>
  <c r="Q123" i="47"/>
  <c r="M123" i="47"/>
  <c r="J123" i="47"/>
  <c r="Y122" i="47"/>
  <c r="J122" i="47"/>
  <c r="Y121" i="47"/>
  <c r="J121" i="47"/>
  <c r="Y120" i="47"/>
  <c r="J120" i="47"/>
  <c r="Y119" i="47"/>
  <c r="J119" i="47"/>
  <c r="Y118" i="47"/>
  <c r="J118" i="47"/>
  <c r="Y117" i="47"/>
  <c r="J117" i="47"/>
  <c r="Y116" i="47"/>
  <c r="J116" i="47"/>
  <c r="Y115" i="47"/>
  <c r="J115" i="47"/>
  <c r="Y114" i="47"/>
  <c r="J114" i="47"/>
  <c r="X113" i="47"/>
  <c r="Y112" i="47"/>
  <c r="J112" i="47"/>
  <c r="O90" i="47"/>
  <c r="K90" i="47"/>
  <c r="Y89" i="47"/>
  <c r="J89" i="47"/>
  <c r="Y88" i="47"/>
  <c r="J88" i="47"/>
  <c r="Y87" i="47"/>
  <c r="J87" i="47"/>
  <c r="X86" i="47"/>
  <c r="K85" i="47"/>
  <c r="V84" i="47"/>
  <c r="M84" i="47"/>
  <c r="K84" i="47"/>
  <c r="V83" i="47"/>
  <c r="M83" i="47"/>
  <c r="K83" i="47"/>
  <c r="V82" i="47"/>
  <c r="M82" i="47"/>
  <c r="K82" i="47"/>
  <c r="V81" i="47"/>
  <c r="K81" i="47"/>
  <c r="K80" i="47"/>
  <c r="U79" i="47"/>
  <c r="P79" i="47"/>
  <c r="M79" i="47"/>
  <c r="J79" i="47"/>
  <c r="U78" i="47"/>
  <c r="P78" i="47"/>
  <c r="M78" i="47"/>
  <c r="J78" i="47"/>
  <c r="U77" i="47"/>
  <c r="P77" i="47"/>
  <c r="M77" i="47"/>
  <c r="J77" i="47"/>
  <c r="U76" i="47"/>
  <c r="P76" i="47"/>
  <c r="J76" i="47"/>
  <c r="I74" i="47"/>
  <c r="O73" i="47"/>
  <c r="K73" i="47"/>
  <c r="I72" i="47"/>
  <c r="R71" i="47"/>
  <c r="N71" i="47"/>
  <c r="M71" i="47"/>
  <c r="Q70" i="47"/>
  <c r="P70" i="47"/>
  <c r="Q69" i="47"/>
  <c r="P69" i="47"/>
  <c r="R68" i="47"/>
  <c r="Q68" i="47"/>
  <c r="S67" i="47"/>
  <c r="M67" i="47"/>
  <c r="K67" i="47"/>
  <c r="J67" i="47"/>
  <c r="S66" i="47"/>
  <c r="M66" i="47"/>
  <c r="K66" i="47"/>
  <c r="J66" i="47"/>
  <c r="I64" i="47"/>
  <c r="K62" i="47"/>
  <c r="K61" i="47"/>
  <c r="K60" i="47"/>
  <c r="K59" i="47"/>
  <c r="K58" i="47"/>
  <c r="K57" i="47"/>
  <c r="K56" i="47"/>
  <c r="K55" i="47"/>
  <c r="K54" i="47"/>
  <c r="K53" i="47"/>
  <c r="K52" i="47"/>
  <c r="K51" i="47"/>
  <c r="K50" i="47"/>
  <c r="X49" i="47"/>
  <c r="O47" i="47"/>
  <c r="K47" i="47"/>
  <c r="R45" i="47"/>
  <c r="Q45" i="47"/>
  <c r="R44" i="47"/>
  <c r="Q44" i="47"/>
  <c r="M44" i="47"/>
  <c r="R43" i="47"/>
  <c r="Q43" i="47"/>
  <c r="R42" i="47"/>
  <c r="J42" i="47"/>
  <c r="K41" i="47"/>
  <c r="O40" i="47"/>
  <c r="K40" i="47"/>
  <c r="K39" i="47"/>
  <c r="K38" i="47"/>
  <c r="K37" i="47"/>
  <c r="K36" i="47"/>
  <c r="O35" i="47"/>
  <c r="K35" i="47"/>
  <c r="K34" i="47"/>
  <c r="K33" i="47"/>
  <c r="K32" i="47"/>
  <c r="X30" i="47"/>
  <c r="I29" i="47"/>
  <c r="I28" i="47"/>
  <c r="I27" i="47"/>
  <c r="K25" i="47"/>
  <c r="I24" i="47"/>
  <c r="I23" i="47"/>
  <c r="Q22" i="47"/>
  <c r="K22" i="47"/>
  <c r="Q21" i="47"/>
  <c r="K21" i="47"/>
  <c r="Q20" i="47"/>
  <c r="K20" i="47"/>
  <c r="Q19" i="47"/>
  <c r="K19" i="47"/>
  <c r="Q18" i="47"/>
  <c r="K18" i="47"/>
  <c r="Q17" i="47"/>
  <c r="K17" i="47"/>
  <c r="Q16" i="47"/>
  <c r="K16" i="47"/>
  <c r="Q15" i="47"/>
  <c r="K15" i="47"/>
  <c r="K14" i="47"/>
  <c r="O13" i="47"/>
  <c r="L13" i="47"/>
  <c r="K13" i="47"/>
  <c r="I12" i="47"/>
  <c r="X10" i="47"/>
  <c r="S9" i="47"/>
  <c r="K9" i="47"/>
  <c r="J9" i="47"/>
  <c r="T8" i="47"/>
  <c r="K8" i="47"/>
  <c r="J8" i="47"/>
  <c r="O110" i="44"/>
  <c r="K110" i="44"/>
  <c r="R109" i="44"/>
  <c r="J109" i="44"/>
  <c r="R108" i="44"/>
  <c r="J108" i="44"/>
  <c r="Y107" i="44"/>
  <c r="J107" i="44"/>
  <c r="Y106" i="44"/>
  <c r="J106" i="44"/>
  <c r="Y105" i="44"/>
  <c r="J105" i="44"/>
  <c r="Y104" i="44"/>
  <c r="J104" i="44"/>
  <c r="Y103" i="44"/>
  <c r="J103" i="44"/>
  <c r="Y102" i="44"/>
  <c r="J102" i="44"/>
  <c r="Y101" i="44"/>
  <c r="J101" i="44"/>
  <c r="Y100" i="44"/>
  <c r="J100" i="44"/>
  <c r="Y99" i="44"/>
  <c r="J99" i="44"/>
  <c r="X98" i="44"/>
  <c r="O97" i="44"/>
  <c r="K97" i="44"/>
  <c r="Y96" i="44"/>
  <c r="J96" i="44"/>
  <c r="Y95" i="44"/>
  <c r="J95" i="44"/>
  <c r="Y94" i="44"/>
  <c r="J94" i="44"/>
  <c r="Y93" i="44"/>
  <c r="J93" i="44"/>
  <c r="R92" i="44"/>
  <c r="J92" i="44"/>
  <c r="X91" i="44"/>
  <c r="O110" i="45"/>
  <c r="K110" i="45"/>
  <c r="R109" i="45"/>
  <c r="J109" i="45"/>
  <c r="R108" i="45"/>
  <c r="J108" i="45"/>
  <c r="Y107" i="45"/>
  <c r="J107" i="45"/>
  <c r="Y106" i="45"/>
  <c r="J106" i="45"/>
  <c r="Y105" i="45"/>
  <c r="J105" i="45"/>
  <c r="Y104" i="45"/>
  <c r="J104" i="45"/>
  <c r="Y103" i="45"/>
  <c r="J103" i="45"/>
  <c r="Y102" i="45"/>
  <c r="J102" i="45"/>
  <c r="Y101" i="45"/>
  <c r="J101" i="45"/>
  <c r="Y100" i="45"/>
  <c r="J100" i="45"/>
  <c r="Y99" i="45"/>
  <c r="J99" i="45"/>
  <c r="X98" i="45"/>
  <c r="O97" i="45"/>
  <c r="K97" i="45"/>
  <c r="Y96" i="45"/>
  <c r="J96" i="45"/>
  <c r="Y95" i="45"/>
  <c r="J95" i="45"/>
  <c r="Y94" i="45"/>
  <c r="J94" i="45"/>
  <c r="Y93" i="45"/>
  <c r="J93" i="45"/>
  <c r="R92" i="45"/>
  <c r="J92" i="45"/>
  <c r="X91" i="45"/>
  <c r="O128" i="45"/>
  <c r="K128" i="45"/>
  <c r="Y127" i="45"/>
  <c r="J127" i="45"/>
  <c r="Y126" i="45"/>
  <c r="J126" i="45"/>
  <c r="R124" i="45"/>
  <c r="Q124" i="45"/>
  <c r="J124" i="45"/>
  <c r="Q123" i="45"/>
  <c r="M123" i="45"/>
  <c r="J123" i="45"/>
  <c r="Y122" i="45"/>
  <c r="J122" i="45"/>
  <c r="Y121" i="45"/>
  <c r="J121" i="45"/>
  <c r="Y120" i="45"/>
  <c r="J120" i="45"/>
  <c r="Y119" i="45"/>
  <c r="J119" i="45"/>
  <c r="Y118" i="45"/>
  <c r="J118" i="45"/>
  <c r="Y117" i="45"/>
  <c r="J117" i="45"/>
  <c r="Y116" i="45"/>
  <c r="J116" i="45"/>
  <c r="Y115" i="45"/>
  <c r="J115" i="45"/>
  <c r="Y114" i="45"/>
  <c r="J114" i="45"/>
  <c r="X113" i="45"/>
  <c r="Y112" i="45"/>
  <c r="J112" i="45"/>
  <c r="O90" i="45"/>
  <c r="K90" i="45"/>
  <c r="Y89" i="45"/>
  <c r="J89" i="45"/>
  <c r="Y88" i="45"/>
  <c r="J88" i="45"/>
  <c r="Y87" i="45"/>
  <c r="J87" i="45"/>
  <c r="X86" i="45"/>
  <c r="K85" i="45"/>
  <c r="V84" i="45"/>
  <c r="M84" i="45"/>
  <c r="K84" i="45"/>
  <c r="V83" i="45"/>
  <c r="M83" i="45"/>
  <c r="K83" i="45"/>
  <c r="V82" i="45"/>
  <c r="M82" i="45"/>
  <c r="K82" i="45"/>
  <c r="V81" i="45"/>
  <c r="K81" i="45"/>
  <c r="K80" i="45"/>
  <c r="U79" i="45"/>
  <c r="P79" i="45"/>
  <c r="M79" i="45"/>
  <c r="J79" i="45"/>
  <c r="U78" i="45"/>
  <c r="P78" i="45"/>
  <c r="M78" i="45"/>
  <c r="J78" i="45"/>
  <c r="U77" i="45"/>
  <c r="P77" i="45"/>
  <c r="M77" i="45"/>
  <c r="J77" i="45"/>
  <c r="U76" i="45"/>
  <c r="P76" i="45"/>
  <c r="J76" i="45"/>
  <c r="I74" i="45"/>
  <c r="O73" i="45"/>
  <c r="K73" i="45"/>
  <c r="I72" i="45"/>
  <c r="R71" i="45"/>
  <c r="N71" i="45"/>
  <c r="M71" i="45"/>
  <c r="Q70" i="45"/>
  <c r="P70" i="45"/>
  <c r="Q69" i="45"/>
  <c r="P69" i="45"/>
  <c r="R68" i="45"/>
  <c r="Q68" i="45"/>
  <c r="S67" i="45"/>
  <c r="M67" i="45"/>
  <c r="K67" i="45"/>
  <c r="J67" i="45"/>
  <c r="S66" i="45"/>
  <c r="M66" i="45"/>
  <c r="K66" i="45"/>
  <c r="J66" i="45"/>
  <c r="I64" i="45"/>
  <c r="K62" i="45"/>
  <c r="K61" i="45"/>
  <c r="K60" i="45"/>
  <c r="K59" i="45"/>
  <c r="K58" i="45"/>
  <c r="K57" i="45"/>
  <c r="K56" i="45"/>
  <c r="K55" i="45"/>
  <c r="K54" i="45"/>
  <c r="K53" i="45"/>
  <c r="K52" i="45"/>
  <c r="K51" i="45"/>
  <c r="K50" i="45"/>
  <c r="X49" i="45"/>
  <c r="O47" i="45"/>
  <c r="K47" i="45"/>
  <c r="R45" i="45"/>
  <c r="Q45" i="45"/>
  <c r="R44" i="45"/>
  <c r="Q44" i="45"/>
  <c r="M44" i="45"/>
  <c r="R43" i="45"/>
  <c r="Q43" i="45"/>
  <c r="R42" i="45"/>
  <c r="J42" i="45"/>
  <c r="K41" i="45"/>
  <c r="O40" i="45"/>
  <c r="K40" i="45"/>
  <c r="K39" i="45"/>
  <c r="K38" i="45"/>
  <c r="K37" i="45"/>
  <c r="K36" i="45"/>
  <c r="O35" i="45"/>
  <c r="K35" i="45"/>
  <c r="K34" i="45"/>
  <c r="K33" i="45"/>
  <c r="K32" i="45"/>
  <c r="X30" i="45"/>
  <c r="I29" i="45"/>
  <c r="I28" i="45"/>
  <c r="I27" i="45"/>
  <c r="K25" i="45"/>
  <c r="I24" i="45"/>
  <c r="I23" i="45"/>
  <c r="Q22" i="45"/>
  <c r="K22" i="45"/>
  <c r="Q21" i="45"/>
  <c r="K21" i="45"/>
  <c r="Q20" i="45"/>
  <c r="K20" i="45"/>
  <c r="Q19" i="45"/>
  <c r="K19" i="45"/>
  <c r="Q18" i="45"/>
  <c r="K18" i="45"/>
  <c r="Q17" i="45"/>
  <c r="K17" i="45"/>
  <c r="Q16" i="45"/>
  <c r="K16" i="45"/>
  <c r="Q15" i="45"/>
  <c r="K15" i="45"/>
  <c r="K14" i="45"/>
  <c r="O13" i="45"/>
  <c r="L13" i="45"/>
  <c r="K13" i="45"/>
  <c r="I12" i="45"/>
  <c r="X10" i="45"/>
  <c r="S9" i="45"/>
  <c r="K9" i="45"/>
  <c r="J9" i="45"/>
  <c r="T8" i="45"/>
  <c r="K8" i="45"/>
  <c r="J8" i="45"/>
  <c r="X130" i="44"/>
  <c r="O128" i="44"/>
  <c r="K128" i="44"/>
  <c r="Y127" i="44"/>
  <c r="J127" i="44"/>
  <c r="Y126" i="44"/>
  <c r="J126" i="44"/>
  <c r="R124" i="44"/>
  <c r="Q124" i="44"/>
  <c r="J124" i="44"/>
  <c r="Q123" i="44"/>
  <c r="M123" i="44"/>
  <c r="J123" i="44"/>
  <c r="Y122" i="44"/>
  <c r="J122" i="44"/>
  <c r="Y121" i="44"/>
  <c r="J121" i="44"/>
  <c r="Y120" i="44"/>
  <c r="J120" i="44"/>
  <c r="Y119" i="44"/>
  <c r="J119" i="44"/>
  <c r="Y118" i="44"/>
  <c r="J118" i="44"/>
  <c r="Y117" i="44"/>
  <c r="J117" i="44"/>
  <c r="Y116" i="44"/>
  <c r="J116" i="44"/>
  <c r="Y115" i="44"/>
  <c r="J115" i="44"/>
  <c r="Y114" i="44"/>
  <c r="J114" i="44"/>
  <c r="X113" i="44"/>
  <c r="Y112" i="44"/>
  <c r="J112" i="44"/>
  <c r="O90" i="44"/>
  <c r="K90" i="44"/>
  <c r="Y89" i="44"/>
  <c r="J89" i="44"/>
  <c r="Y88" i="44"/>
  <c r="J88" i="44"/>
  <c r="Y87" i="44"/>
  <c r="J87" i="44"/>
  <c r="X86" i="44"/>
  <c r="K85" i="44"/>
  <c r="V84" i="44"/>
  <c r="M84" i="44"/>
  <c r="K84" i="44"/>
  <c r="V83" i="44"/>
  <c r="M83" i="44"/>
  <c r="K83" i="44"/>
  <c r="V82" i="44"/>
  <c r="M82" i="44"/>
  <c r="K82" i="44"/>
  <c r="V81" i="44"/>
  <c r="K81" i="44"/>
  <c r="K80" i="44"/>
  <c r="U79" i="44"/>
  <c r="P79" i="44"/>
  <c r="M79" i="44"/>
  <c r="J79" i="44"/>
  <c r="U78" i="44"/>
  <c r="P78" i="44"/>
  <c r="M78" i="44"/>
  <c r="J78" i="44"/>
  <c r="U77" i="44"/>
  <c r="P77" i="44"/>
  <c r="M77" i="44"/>
  <c r="J77" i="44"/>
  <c r="U76" i="44"/>
  <c r="P76" i="44"/>
  <c r="J76" i="44"/>
  <c r="I74" i="44"/>
  <c r="O73" i="44"/>
  <c r="K73" i="44"/>
  <c r="I72" i="44"/>
  <c r="R71" i="44"/>
  <c r="N71" i="44"/>
  <c r="M71" i="44"/>
  <c r="Q70" i="44"/>
  <c r="P70" i="44"/>
  <c r="Q69" i="44"/>
  <c r="P69" i="44"/>
  <c r="R68" i="44"/>
  <c r="Q68" i="44"/>
  <c r="S67" i="44"/>
  <c r="M67" i="44"/>
  <c r="K67" i="44"/>
  <c r="J67" i="44"/>
  <c r="S66" i="44"/>
  <c r="M66" i="44"/>
  <c r="K66" i="44"/>
  <c r="J66" i="44"/>
  <c r="I64" i="44"/>
  <c r="K62" i="44"/>
  <c r="K61" i="44"/>
  <c r="K60" i="44"/>
  <c r="K59" i="44"/>
  <c r="K58" i="44"/>
  <c r="K57" i="44"/>
  <c r="K56" i="44"/>
  <c r="K55" i="44"/>
  <c r="K54" i="44"/>
  <c r="K53" i="44"/>
  <c r="K52" i="44"/>
  <c r="K51" i="44"/>
  <c r="K50" i="44"/>
  <c r="X49" i="44"/>
  <c r="O47" i="44"/>
  <c r="K47" i="44"/>
  <c r="R45" i="44"/>
  <c r="Q45" i="44"/>
  <c r="R44" i="44"/>
  <c r="Q44" i="44"/>
  <c r="M44" i="44"/>
  <c r="R43" i="44"/>
  <c r="Q43" i="44"/>
  <c r="R42" i="44"/>
  <c r="J42" i="44"/>
  <c r="K41" i="44"/>
  <c r="O40" i="44"/>
  <c r="K40" i="44"/>
  <c r="K39" i="44"/>
  <c r="K38" i="44"/>
  <c r="K37" i="44"/>
  <c r="K36" i="44"/>
  <c r="O35" i="44"/>
  <c r="K35" i="44"/>
  <c r="K34" i="44"/>
  <c r="K33" i="44"/>
  <c r="K32" i="44"/>
  <c r="X30" i="44"/>
  <c r="I29" i="44"/>
  <c r="I28" i="44"/>
  <c r="I27" i="44"/>
  <c r="K25" i="44"/>
  <c r="I24" i="44"/>
  <c r="I23" i="44"/>
  <c r="Q22" i="44"/>
  <c r="K22" i="44"/>
  <c r="Q21" i="44"/>
  <c r="K21" i="44"/>
  <c r="Q20" i="44"/>
  <c r="K20" i="44"/>
  <c r="Q19" i="44"/>
  <c r="K19" i="44"/>
  <c r="Q18" i="44"/>
  <c r="K18" i="44"/>
  <c r="Q17" i="44"/>
  <c r="K17" i="44"/>
  <c r="Q16" i="44"/>
  <c r="K16" i="44"/>
  <c r="Q15" i="44"/>
  <c r="K15" i="44"/>
  <c r="K14" i="44"/>
  <c r="O13" i="44"/>
  <c r="L13" i="44"/>
  <c r="K13" i="44"/>
  <c r="I12" i="44"/>
  <c r="X10" i="44"/>
  <c r="S9" i="44"/>
  <c r="K9" i="44"/>
  <c r="J9" i="44"/>
  <c r="T8" i="44"/>
  <c r="K8" i="44"/>
  <c r="J8" i="44"/>
  <c r="O110" i="41"/>
  <c r="K110" i="41"/>
  <c r="R109" i="41"/>
  <c r="J109" i="41"/>
  <c r="R108" i="41"/>
  <c r="J108" i="41"/>
  <c r="Y107" i="41"/>
  <c r="J107" i="41"/>
  <c r="Y106" i="41"/>
  <c r="J106" i="41"/>
  <c r="Y105" i="41"/>
  <c r="J105" i="41"/>
  <c r="Y104" i="41"/>
  <c r="J104" i="41"/>
  <c r="Y103" i="41"/>
  <c r="J103" i="41"/>
  <c r="Y102" i="41"/>
  <c r="J102" i="41"/>
  <c r="Y101" i="41"/>
  <c r="J101" i="41"/>
  <c r="Y100" i="41"/>
  <c r="J100" i="41"/>
  <c r="Y99" i="41"/>
  <c r="J99" i="41"/>
  <c r="X98" i="41"/>
  <c r="O97" i="41"/>
  <c r="K97" i="41"/>
  <c r="Y96" i="41"/>
  <c r="J96" i="41"/>
  <c r="Y95" i="41"/>
  <c r="J95" i="41"/>
  <c r="Y94" i="41"/>
  <c r="J94" i="41"/>
  <c r="Y93" i="41"/>
  <c r="J93" i="41"/>
  <c r="R92" i="41"/>
  <c r="J92" i="41"/>
  <c r="X91" i="41"/>
  <c r="O110" i="42"/>
  <c r="K110" i="42"/>
  <c r="R109" i="42"/>
  <c r="J109" i="42"/>
  <c r="R108" i="42"/>
  <c r="J108" i="42"/>
  <c r="Y107" i="42"/>
  <c r="J107" i="42"/>
  <c r="Y106" i="42"/>
  <c r="J106" i="42"/>
  <c r="Y105" i="42"/>
  <c r="J105" i="42"/>
  <c r="Y104" i="42"/>
  <c r="J104" i="42"/>
  <c r="Y103" i="42"/>
  <c r="J103" i="42"/>
  <c r="Y102" i="42"/>
  <c r="J102" i="42"/>
  <c r="Y101" i="42"/>
  <c r="J101" i="42"/>
  <c r="Y100" i="42"/>
  <c r="J100" i="42"/>
  <c r="Y99" i="42"/>
  <c r="J99" i="42"/>
  <c r="X98" i="42"/>
  <c r="O97" i="42"/>
  <c r="K97" i="42"/>
  <c r="Y96" i="42"/>
  <c r="J96" i="42"/>
  <c r="Y95" i="42"/>
  <c r="J95" i="42"/>
  <c r="Y94" i="42"/>
  <c r="J94" i="42"/>
  <c r="Y93" i="42"/>
  <c r="J93" i="42"/>
  <c r="R92" i="42"/>
  <c r="J92" i="42"/>
  <c r="X91" i="42"/>
  <c r="O128" i="42"/>
  <c r="K128" i="42"/>
  <c r="Y127" i="42"/>
  <c r="J127" i="42"/>
  <c r="Y126" i="42"/>
  <c r="J126" i="42"/>
  <c r="R124" i="42"/>
  <c r="Q124" i="42"/>
  <c r="J124" i="42"/>
  <c r="Q123" i="42"/>
  <c r="M123" i="42"/>
  <c r="J123" i="42"/>
  <c r="Y122" i="42"/>
  <c r="J122" i="42"/>
  <c r="Y121" i="42"/>
  <c r="J121" i="42"/>
  <c r="Y120" i="42"/>
  <c r="J120" i="42"/>
  <c r="Y119" i="42"/>
  <c r="J119" i="42"/>
  <c r="Y118" i="42"/>
  <c r="J118" i="42"/>
  <c r="Y117" i="42"/>
  <c r="J117" i="42"/>
  <c r="Y116" i="42"/>
  <c r="J116" i="42"/>
  <c r="Y115" i="42"/>
  <c r="J115" i="42"/>
  <c r="Y114" i="42"/>
  <c r="J114" i="42"/>
  <c r="X113" i="42"/>
  <c r="Y112" i="42"/>
  <c r="J112" i="42"/>
  <c r="O90" i="42"/>
  <c r="K90" i="42"/>
  <c r="Y89" i="42"/>
  <c r="J89" i="42"/>
  <c r="Y88" i="42"/>
  <c r="J88" i="42"/>
  <c r="Y87" i="42"/>
  <c r="J87" i="42"/>
  <c r="X86" i="42"/>
  <c r="K85" i="42"/>
  <c r="V84" i="42"/>
  <c r="M84" i="42"/>
  <c r="K84" i="42"/>
  <c r="V83" i="42"/>
  <c r="M83" i="42"/>
  <c r="K83" i="42"/>
  <c r="V82" i="42"/>
  <c r="M82" i="42"/>
  <c r="K82" i="42"/>
  <c r="V81" i="42"/>
  <c r="K81" i="42"/>
  <c r="K80" i="42"/>
  <c r="U79" i="42"/>
  <c r="P79" i="42"/>
  <c r="M79" i="42"/>
  <c r="J79" i="42"/>
  <c r="U78" i="42"/>
  <c r="P78" i="42"/>
  <c r="M78" i="42"/>
  <c r="J78" i="42"/>
  <c r="U77" i="42"/>
  <c r="P77" i="42"/>
  <c r="M77" i="42"/>
  <c r="J77" i="42"/>
  <c r="U76" i="42"/>
  <c r="P76" i="42"/>
  <c r="J76" i="42"/>
  <c r="I74" i="42"/>
  <c r="O73" i="42"/>
  <c r="K73" i="42"/>
  <c r="I72" i="42"/>
  <c r="R71" i="42"/>
  <c r="N71" i="42"/>
  <c r="M71" i="42"/>
  <c r="Q70" i="42"/>
  <c r="P70" i="42"/>
  <c r="Q69" i="42"/>
  <c r="P69" i="42"/>
  <c r="R68" i="42"/>
  <c r="Q68" i="42"/>
  <c r="S67" i="42"/>
  <c r="M67" i="42"/>
  <c r="K67" i="42"/>
  <c r="J67" i="42"/>
  <c r="S66" i="42"/>
  <c r="M66" i="42"/>
  <c r="K66" i="42"/>
  <c r="J66" i="42"/>
  <c r="I64" i="42"/>
  <c r="K62" i="42"/>
  <c r="K61" i="42"/>
  <c r="K60" i="42"/>
  <c r="K59" i="42"/>
  <c r="K58" i="42"/>
  <c r="K57" i="42"/>
  <c r="K56" i="42"/>
  <c r="K55" i="42"/>
  <c r="K54" i="42"/>
  <c r="K53" i="42"/>
  <c r="K52" i="42"/>
  <c r="K51" i="42"/>
  <c r="K50" i="42"/>
  <c r="X49" i="42"/>
  <c r="O47" i="42"/>
  <c r="K47" i="42"/>
  <c r="R45" i="42"/>
  <c r="Q45" i="42"/>
  <c r="R44" i="42"/>
  <c r="Q44" i="42"/>
  <c r="M44" i="42"/>
  <c r="R43" i="42"/>
  <c r="Q43" i="42"/>
  <c r="R42" i="42"/>
  <c r="J42" i="42"/>
  <c r="K41" i="42"/>
  <c r="O40" i="42"/>
  <c r="K40" i="42"/>
  <c r="K39" i="42"/>
  <c r="K38" i="42"/>
  <c r="K37" i="42"/>
  <c r="K36" i="42"/>
  <c r="O35" i="42"/>
  <c r="K35" i="42"/>
  <c r="K34" i="42"/>
  <c r="K33" i="42"/>
  <c r="K32" i="42"/>
  <c r="X30" i="42"/>
  <c r="I29" i="42"/>
  <c r="I28" i="42"/>
  <c r="I27" i="42"/>
  <c r="K25" i="42"/>
  <c r="I24" i="42"/>
  <c r="I23" i="42"/>
  <c r="Q22" i="42"/>
  <c r="K22" i="42"/>
  <c r="Q21" i="42"/>
  <c r="K21" i="42"/>
  <c r="Q20" i="42"/>
  <c r="K20" i="42"/>
  <c r="Q19" i="42"/>
  <c r="K19" i="42"/>
  <c r="Q18" i="42"/>
  <c r="K18" i="42"/>
  <c r="Q17" i="42"/>
  <c r="K17" i="42"/>
  <c r="Q16" i="42"/>
  <c r="K16" i="42"/>
  <c r="Q15" i="42"/>
  <c r="K15" i="42"/>
  <c r="K14" i="42"/>
  <c r="O13" i="42"/>
  <c r="L13" i="42"/>
  <c r="K13" i="42"/>
  <c r="I12" i="42"/>
  <c r="X10" i="42"/>
  <c r="S9" i="42"/>
  <c r="K9" i="42"/>
  <c r="J9" i="42"/>
  <c r="T8" i="42"/>
  <c r="K8" i="42"/>
  <c r="J8" i="42"/>
  <c r="O128" i="41"/>
  <c r="K128" i="41"/>
  <c r="Y127" i="41"/>
  <c r="J127" i="41"/>
  <c r="Y126" i="41"/>
  <c r="J126" i="41"/>
  <c r="R124" i="41"/>
  <c r="Q124" i="41"/>
  <c r="J124" i="41"/>
  <c r="Q123" i="41"/>
  <c r="M123" i="41"/>
  <c r="J123" i="41"/>
  <c r="Y122" i="41"/>
  <c r="J122" i="41"/>
  <c r="Y121" i="41"/>
  <c r="J121" i="41"/>
  <c r="Y120" i="41"/>
  <c r="J120" i="41"/>
  <c r="Y119" i="41"/>
  <c r="J119" i="41"/>
  <c r="Y118" i="41"/>
  <c r="J118" i="41"/>
  <c r="Y117" i="41"/>
  <c r="J117" i="41"/>
  <c r="Y116" i="41"/>
  <c r="J116" i="41"/>
  <c r="Y115" i="41"/>
  <c r="J115" i="41"/>
  <c r="Y114" i="41"/>
  <c r="J114" i="41"/>
  <c r="X113" i="41"/>
  <c r="Y112" i="41"/>
  <c r="J112" i="41"/>
  <c r="O90" i="41"/>
  <c r="K90" i="41"/>
  <c r="Y89" i="41"/>
  <c r="J89" i="41"/>
  <c r="Y88" i="41"/>
  <c r="J88" i="41"/>
  <c r="Y87" i="41"/>
  <c r="J87" i="41"/>
  <c r="X86" i="41"/>
  <c r="K85" i="41"/>
  <c r="V84" i="41"/>
  <c r="M84" i="41"/>
  <c r="K84" i="41"/>
  <c r="V83" i="41"/>
  <c r="M83" i="41"/>
  <c r="K83" i="41"/>
  <c r="V82" i="41"/>
  <c r="M82" i="41"/>
  <c r="K82" i="41"/>
  <c r="V81" i="41"/>
  <c r="K81" i="41"/>
  <c r="K80" i="41"/>
  <c r="U79" i="41"/>
  <c r="P79" i="41"/>
  <c r="M79" i="41"/>
  <c r="J79" i="41"/>
  <c r="U78" i="41"/>
  <c r="P78" i="41"/>
  <c r="M78" i="41"/>
  <c r="J78" i="41"/>
  <c r="U77" i="41"/>
  <c r="P77" i="41"/>
  <c r="M77" i="41"/>
  <c r="J77" i="41"/>
  <c r="U76" i="41"/>
  <c r="P76" i="41"/>
  <c r="J76" i="41"/>
  <c r="I74" i="41"/>
  <c r="O73" i="41"/>
  <c r="K73" i="41"/>
  <c r="I72" i="41"/>
  <c r="R71" i="41"/>
  <c r="N71" i="41"/>
  <c r="M71" i="41"/>
  <c r="Q70" i="41"/>
  <c r="P70" i="41"/>
  <c r="Q69" i="41"/>
  <c r="P69" i="41"/>
  <c r="R68" i="41"/>
  <c r="Q68" i="41"/>
  <c r="S67" i="41"/>
  <c r="M67" i="41"/>
  <c r="K67" i="41"/>
  <c r="J67" i="41"/>
  <c r="S66" i="41"/>
  <c r="M66" i="41"/>
  <c r="K66" i="41"/>
  <c r="J66" i="41"/>
  <c r="I64" i="41"/>
  <c r="K62" i="41"/>
  <c r="K61" i="41"/>
  <c r="K60" i="41"/>
  <c r="K59" i="41"/>
  <c r="K58" i="41"/>
  <c r="K57" i="41"/>
  <c r="K56" i="41"/>
  <c r="K55" i="41"/>
  <c r="K54" i="41"/>
  <c r="K53" i="41"/>
  <c r="K52" i="41"/>
  <c r="K51" i="41"/>
  <c r="K50" i="41"/>
  <c r="X49" i="41"/>
  <c r="O47" i="41"/>
  <c r="K47" i="41"/>
  <c r="R45" i="41"/>
  <c r="Q45" i="41"/>
  <c r="R44" i="41"/>
  <c r="Q44" i="41"/>
  <c r="M44" i="41"/>
  <c r="R43" i="41"/>
  <c r="Q43" i="41"/>
  <c r="R42" i="41"/>
  <c r="J42" i="41"/>
  <c r="K41" i="41"/>
  <c r="O40" i="41"/>
  <c r="K40" i="41"/>
  <c r="K39" i="41"/>
  <c r="K38" i="41"/>
  <c r="K37" i="41"/>
  <c r="K36" i="41"/>
  <c r="O35" i="41"/>
  <c r="K35" i="41"/>
  <c r="K34" i="41"/>
  <c r="K33" i="41"/>
  <c r="K32" i="41"/>
  <c r="X30" i="41"/>
  <c r="I29" i="41"/>
  <c r="I28" i="41"/>
  <c r="I27" i="41"/>
  <c r="K25" i="41"/>
  <c r="I24" i="41"/>
  <c r="I23" i="41"/>
  <c r="Q22" i="41"/>
  <c r="K22" i="41"/>
  <c r="Q21" i="41"/>
  <c r="K21" i="41"/>
  <c r="Q20" i="41"/>
  <c r="K20" i="41"/>
  <c r="Q19" i="41"/>
  <c r="K19" i="41"/>
  <c r="Q18" i="41"/>
  <c r="K18" i="41"/>
  <c r="Q17" i="41"/>
  <c r="K17" i="41"/>
  <c r="Q16" i="41"/>
  <c r="K16" i="41"/>
  <c r="Q15" i="41"/>
  <c r="K15" i="41"/>
  <c r="K14" i="41"/>
  <c r="O13" i="41"/>
  <c r="L13" i="41"/>
  <c r="K13" i="41"/>
  <c r="I12" i="41"/>
  <c r="X10" i="41"/>
  <c r="S9" i="41"/>
  <c r="K9" i="41"/>
  <c r="J9" i="41"/>
  <c r="T8" i="41"/>
  <c r="K8" i="41"/>
  <c r="J8" i="41"/>
  <c r="O110" i="28"/>
  <c r="K110" i="28"/>
  <c r="R109" i="28"/>
  <c r="J109" i="28"/>
  <c r="R108" i="28"/>
  <c r="J108" i="28"/>
  <c r="Y107" i="28"/>
  <c r="J107" i="28"/>
  <c r="Y106" i="28"/>
  <c r="J106" i="28"/>
  <c r="Y105" i="28"/>
  <c r="J105" i="28"/>
  <c r="Y104" i="28"/>
  <c r="J104" i="28"/>
  <c r="Y103" i="28"/>
  <c r="J103" i="28"/>
  <c r="Y102" i="28"/>
  <c r="J102" i="28"/>
  <c r="Y101" i="28"/>
  <c r="J101" i="28"/>
  <c r="Y100" i="28"/>
  <c r="J100" i="28"/>
  <c r="Y99" i="28"/>
  <c r="J99" i="28"/>
  <c r="X98" i="28"/>
  <c r="O97" i="28"/>
  <c r="K97" i="28"/>
  <c r="Y96" i="28"/>
  <c r="J96" i="28"/>
  <c r="Y95" i="28"/>
  <c r="J95" i="28"/>
  <c r="Y94" i="28"/>
  <c r="J94" i="28"/>
  <c r="Y93" i="28"/>
  <c r="J93" i="28"/>
  <c r="R92" i="28"/>
  <c r="J92" i="28"/>
  <c r="X91" i="28"/>
  <c r="O110" i="31"/>
  <c r="K110" i="31"/>
  <c r="R109" i="31"/>
  <c r="J109" i="31"/>
  <c r="R108" i="31"/>
  <c r="J108" i="31"/>
  <c r="Y107" i="31"/>
  <c r="J107" i="31"/>
  <c r="Y106" i="31"/>
  <c r="J106" i="31"/>
  <c r="Y105" i="31"/>
  <c r="J105" i="31"/>
  <c r="Y104" i="31"/>
  <c r="J104" i="31"/>
  <c r="Y103" i="31"/>
  <c r="J103" i="31"/>
  <c r="Y102" i="31"/>
  <c r="J102" i="31"/>
  <c r="Y101" i="31"/>
  <c r="J101" i="31"/>
  <c r="Y100" i="31"/>
  <c r="J100" i="31"/>
  <c r="Y99" i="31"/>
  <c r="J99" i="31"/>
  <c r="X98" i="31"/>
  <c r="O97" i="31"/>
  <c r="K97" i="31"/>
  <c r="Y96" i="31"/>
  <c r="J96" i="31"/>
  <c r="Y95" i="31"/>
  <c r="J95" i="31"/>
  <c r="Y94" i="31"/>
  <c r="J94" i="31"/>
  <c r="Y93" i="31"/>
  <c r="J93" i="31"/>
  <c r="R92" i="31"/>
  <c r="J92" i="31"/>
  <c r="X91" i="31"/>
  <c r="O110" i="33"/>
  <c r="K110" i="33"/>
  <c r="R109" i="33"/>
  <c r="J109" i="33"/>
  <c r="R108" i="33"/>
  <c r="J108" i="33"/>
  <c r="Y107" i="33"/>
  <c r="J107" i="33"/>
  <c r="Y106" i="33"/>
  <c r="J106" i="33"/>
  <c r="Y105" i="33"/>
  <c r="J105" i="33"/>
  <c r="Y104" i="33"/>
  <c r="J104" i="33"/>
  <c r="Y103" i="33"/>
  <c r="J103" i="33"/>
  <c r="Y102" i="33"/>
  <c r="J102" i="33"/>
  <c r="Y101" i="33"/>
  <c r="J101" i="33"/>
  <c r="Y100" i="33"/>
  <c r="J100" i="33"/>
  <c r="Y99" i="33"/>
  <c r="J99" i="33"/>
  <c r="X98" i="33"/>
  <c r="O97" i="33"/>
  <c r="K97" i="33"/>
  <c r="Y96" i="33"/>
  <c r="J96" i="33"/>
  <c r="Y95" i="33"/>
  <c r="J95" i="33"/>
  <c r="Y94" i="33"/>
  <c r="J94" i="33"/>
  <c r="Y93" i="33"/>
  <c r="J93" i="33"/>
  <c r="R92" i="33"/>
  <c r="J92" i="33"/>
  <c r="X91" i="33"/>
  <c r="O110" i="34"/>
  <c r="K110" i="34"/>
  <c r="R109" i="34"/>
  <c r="J109" i="34"/>
  <c r="R108" i="34"/>
  <c r="J108" i="34"/>
  <c r="Y107" i="34"/>
  <c r="J107" i="34"/>
  <c r="Y106" i="34"/>
  <c r="J106" i="34"/>
  <c r="Y105" i="34"/>
  <c r="J105" i="34"/>
  <c r="Y104" i="34"/>
  <c r="J104" i="34"/>
  <c r="Y103" i="34"/>
  <c r="J103" i="34"/>
  <c r="Y102" i="34"/>
  <c r="J102" i="34"/>
  <c r="Y101" i="34"/>
  <c r="J101" i="34"/>
  <c r="Y100" i="34"/>
  <c r="J100" i="34"/>
  <c r="Y99" i="34"/>
  <c r="J99" i="34"/>
  <c r="X98" i="34"/>
  <c r="O97" i="34"/>
  <c r="K97" i="34"/>
  <c r="Y96" i="34"/>
  <c r="J96" i="34"/>
  <c r="Y95" i="34"/>
  <c r="J95" i="34"/>
  <c r="Y94" i="34"/>
  <c r="J94" i="34"/>
  <c r="Y93" i="34"/>
  <c r="J93" i="34"/>
  <c r="R92" i="34"/>
  <c r="J92" i="34"/>
  <c r="X91" i="34"/>
  <c r="O110" i="35"/>
  <c r="K110" i="35"/>
  <c r="R109" i="35"/>
  <c r="J109" i="35"/>
  <c r="R108" i="35"/>
  <c r="J108" i="35"/>
  <c r="Y107" i="35"/>
  <c r="J107" i="35"/>
  <c r="Y106" i="35"/>
  <c r="J106" i="35"/>
  <c r="Y105" i="35"/>
  <c r="J105" i="35"/>
  <c r="Y104" i="35"/>
  <c r="J104" i="35"/>
  <c r="Y103" i="35"/>
  <c r="J103" i="35"/>
  <c r="Y102" i="35"/>
  <c r="J102" i="35"/>
  <c r="Y101" i="35"/>
  <c r="J101" i="35"/>
  <c r="Y100" i="35"/>
  <c r="J100" i="35"/>
  <c r="Y99" i="35"/>
  <c r="J99" i="35"/>
  <c r="X98" i="35"/>
  <c r="O97" i="35"/>
  <c r="K97" i="35"/>
  <c r="Y96" i="35"/>
  <c r="J96" i="35"/>
  <c r="Y95" i="35"/>
  <c r="J95" i="35"/>
  <c r="Y94" i="35"/>
  <c r="J94" i="35"/>
  <c r="Y93" i="35"/>
  <c r="J93" i="35"/>
  <c r="R92" i="35"/>
  <c r="J92" i="35"/>
  <c r="X91" i="35"/>
  <c r="O110" i="37"/>
  <c r="K110" i="37"/>
  <c r="R109" i="37"/>
  <c r="J109" i="37"/>
  <c r="R108" i="37"/>
  <c r="J108" i="37"/>
  <c r="Y107" i="37"/>
  <c r="J107" i="37"/>
  <c r="Y106" i="37"/>
  <c r="J106" i="37"/>
  <c r="Y105" i="37"/>
  <c r="J105" i="37"/>
  <c r="Y104" i="37"/>
  <c r="J104" i="37"/>
  <c r="Y103" i="37"/>
  <c r="J103" i="37"/>
  <c r="Y102" i="37"/>
  <c r="J102" i="37"/>
  <c r="Y101" i="37"/>
  <c r="J101" i="37"/>
  <c r="Y100" i="37"/>
  <c r="J100" i="37"/>
  <c r="Y99" i="37"/>
  <c r="J99" i="37"/>
  <c r="X98" i="37"/>
  <c r="O97" i="37"/>
  <c r="K97" i="37"/>
  <c r="Y96" i="37"/>
  <c r="J96" i="37"/>
  <c r="Y95" i="37"/>
  <c r="J95" i="37"/>
  <c r="Y94" i="37"/>
  <c r="J94" i="37"/>
  <c r="Y93" i="37"/>
  <c r="J93" i="37"/>
  <c r="R92" i="37"/>
  <c r="J92" i="37"/>
  <c r="X91" i="37"/>
  <c r="O110" i="38"/>
  <c r="K110" i="38"/>
  <c r="R109" i="38"/>
  <c r="J109" i="38"/>
  <c r="R108" i="38"/>
  <c r="J108" i="38"/>
  <c r="Y107" i="38"/>
  <c r="J107" i="38"/>
  <c r="Y106" i="38"/>
  <c r="J106" i="38"/>
  <c r="Y105" i="38"/>
  <c r="J105" i="38"/>
  <c r="Y104" i="38"/>
  <c r="J104" i="38"/>
  <c r="Y103" i="38"/>
  <c r="J103" i="38"/>
  <c r="Y102" i="38"/>
  <c r="J102" i="38"/>
  <c r="Y101" i="38"/>
  <c r="J101" i="38"/>
  <c r="Y100" i="38"/>
  <c r="J100" i="38"/>
  <c r="Y99" i="38"/>
  <c r="J99" i="38"/>
  <c r="X98" i="38"/>
  <c r="O97" i="38"/>
  <c r="K97" i="38"/>
  <c r="Y96" i="38"/>
  <c r="J96" i="38"/>
  <c r="Y95" i="38"/>
  <c r="J95" i="38"/>
  <c r="Y94" i="38"/>
  <c r="J94" i="38"/>
  <c r="Y93" i="38"/>
  <c r="J93" i="38"/>
  <c r="R92" i="38"/>
  <c r="J92" i="38"/>
  <c r="X91" i="38"/>
  <c r="O110" i="30"/>
  <c r="K110" i="30"/>
  <c r="R109" i="30"/>
  <c r="J109" i="30"/>
  <c r="R108" i="30"/>
  <c r="J108" i="30"/>
  <c r="Y107" i="30"/>
  <c r="J107" i="30"/>
  <c r="Y106" i="30"/>
  <c r="J106" i="30"/>
  <c r="Y105" i="30"/>
  <c r="J105" i="30"/>
  <c r="Y104" i="30"/>
  <c r="J104" i="30"/>
  <c r="Y103" i="30"/>
  <c r="J103" i="30"/>
  <c r="Y102" i="30"/>
  <c r="J102" i="30"/>
  <c r="Y101" i="30"/>
  <c r="J101" i="30"/>
  <c r="Y100" i="30"/>
  <c r="J100" i="30"/>
  <c r="Y99" i="30"/>
  <c r="J99" i="30"/>
  <c r="X98" i="30"/>
  <c r="O97" i="30"/>
  <c r="K97" i="30"/>
  <c r="Y96" i="30"/>
  <c r="J96" i="30"/>
  <c r="Y95" i="30"/>
  <c r="J95" i="30"/>
  <c r="Y94" i="30"/>
  <c r="J94" i="30"/>
  <c r="Y93" i="30"/>
  <c r="J93" i="30"/>
  <c r="R92" i="30"/>
  <c r="J92" i="30"/>
  <c r="X91" i="30"/>
  <c r="O110" i="29"/>
  <c r="K110" i="29"/>
  <c r="R109" i="29"/>
  <c r="J109" i="29"/>
  <c r="R108" i="29"/>
  <c r="J108" i="29"/>
  <c r="Y107" i="29"/>
  <c r="J107" i="29"/>
  <c r="Y106" i="29"/>
  <c r="J106" i="29"/>
  <c r="Y105" i="29"/>
  <c r="J105" i="29"/>
  <c r="Y104" i="29"/>
  <c r="J104" i="29"/>
  <c r="Y103" i="29"/>
  <c r="J103" i="29"/>
  <c r="Y102" i="29"/>
  <c r="J102" i="29"/>
  <c r="Y101" i="29"/>
  <c r="J101" i="29"/>
  <c r="Y100" i="29"/>
  <c r="J100" i="29"/>
  <c r="Y99" i="29"/>
  <c r="J99" i="29"/>
  <c r="X98" i="29"/>
  <c r="O97" i="29"/>
  <c r="K97" i="29"/>
  <c r="Y96" i="29"/>
  <c r="J96" i="29"/>
  <c r="Y95" i="29"/>
  <c r="J95" i="29"/>
  <c r="Y94" i="29"/>
  <c r="J94" i="29"/>
  <c r="Y93" i="29"/>
  <c r="J93" i="29"/>
  <c r="R92" i="29"/>
  <c r="J92" i="29"/>
  <c r="X91" i="29"/>
  <c r="O128" i="38"/>
  <c r="K128" i="38"/>
  <c r="Y127" i="38"/>
  <c r="J127" i="38"/>
  <c r="Y126" i="38"/>
  <c r="J126" i="38"/>
  <c r="R124" i="38"/>
  <c r="Q124" i="38"/>
  <c r="J124" i="38"/>
  <c r="Q123" i="38"/>
  <c r="M123" i="38"/>
  <c r="J123" i="38"/>
  <c r="Y122" i="38"/>
  <c r="J122" i="38"/>
  <c r="Y121" i="38"/>
  <c r="J121" i="38"/>
  <c r="Y120" i="38"/>
  <c r="J120" i="38"/>
  <c r="Y119" i="38"/>
  <c r="J119" i="38"/>
  <c r="Y118" i="38"/>
  <c r="J118" i="38"/>
  <c r="Y117" i="38"/>
  <c r="J117" i="38"/>
  <c r="Y116" i="38"/>
  <c r="J116" i="38"/>
  <c r="Y115" i="38"/>
  <c r="J115" i="38"/>
  <c r="Y114" i="38"/>
  <c r="J114" i="38"/>
  <c r="X113" i="38"/>
  <c r="Y112" i="38"/>
  <c r="J112" i="38"/>
  <c r="O90" i="38"/>
  <c r="K90" i="38"/>
  <c r="Y89" i="38"/>
  <c r="J89" i="38"/>
  <c r="Y88" i="38"/>
  <c r="J88" i="38"/>
  <c r="Y87" i="38"/>
  <c r="J87" i="38"/>
  <c r="X86" i="38"/>
  <c r="K85" i="38"/>
  <c r="V84" i="38"/>
  <c r="M84" i="38"/>
  <c r="K84" i="38"/>
  <c r="V83" i="38"/>
  <c r="M83" i="38"/>
  <c r="K83" i="38"/>
  <c r="V82" i="38"/>
  <c r="M82" i="38"/>
  <c r="K82" i="38"/>
  <c r="V81" i="38"/>
  <c r="K81" i="38"/>
  <c r="K80" i="38"/>
  <c r="U79" i="38"/>
  <c r="P79" i="38"/>
  <c r="M79" i="38"/>
  <c r="J79" i="38"/>
  <c r="U78" i="38"/>
  <c r="P78" i="38"/>
  <c r="M78" i="38"/>
  <c r="J78" i="38"/>
  <c r="U77" i="38"/>
  <c r="P77" i="38"/>
  <c r="M77" i="38"/>
  <c r="J77" i="38"/>
  <c r="U76" i="38"/>
  <c r="P76" i="38"/>
  <c r="J76" i="38"/>
  <c r="I74" i="38"/>
  <c r="O73" i="38"/>
  <c r="K73" i="38"/>
  <c r="I72" i="38"/>
  <c r="R71" i="38"/>
  <c r="N71" i="38"/>
  <c r="M71" i="38"/>
  <c r="Q70" i="38"/>
  <c r="P70" i="38"/>
  <c r="Q69" i="38"/>
  <c r="P69" i="38"/>
  <c r="R68" i="38"/>
  <c r="Q68" i="38"/>
  <c r="S67" i="38"/>
  <c r="M67" i="38"/>
  <c r="K67" i="38"/>
  <c r="J67" i="38"/>
  <c r="S66" i="38"/>
  <c r="M66" i="38"/>
  <c r="K66" i="38"/>
  <c r="J66" i="38"/>
  <c r="I64" i="38"/>
  <c r="K62" i="38"/>
  <c r="K61" i="38"/>
  <c r="K60" i="38"/>
  <c r="K59" i="38"/>
  <c r="K58" i="38"/>
  <c r="K57" i="38"/>
  <c r="K56" i="38"/>
  <c r="K55" i="38"/>
  <c r="K54" i="38"/>
  <c r="K53" i="38"/>
  <c r="K52" i="38"/>
  <c r="K51" i="38"/>
  <c r="K50" i="38"/>
  <c r="X49" i="38"/>
  <c r="O47" i="38"/>
  <c r="K47" i="38"/>
  <c r="R45" i="38"/>
  <c r="Q45" i="38"/>
  <c r="R44" i="38"/>
  <c r="Q44" i="38"/>
  <c r="M44" i="38"/>
  <c r="R43" i="38"/>
  <c r="Q43" i="38"/>
  <c r="R42" i="38"/>
  <c r="J42" i="38"/>
  <c r="K41" i="38"/>
  <c r="O40" i="38"/>
  <c r="K40" i="38"/>
  <c r="K39" i="38"/>
  <c r="K38" i="38"/>
  <c r="K37" i="38"/>
  <c r="K36" i="38"/>
  <c r="O35" i="38"/>
  <c r="K35" i="38"/>
  <c r="K34" i="38"/>
  <c r="K33" i="38"/>
  <c r="K32" i="38"/>
  <c r="X30" i="38"/>
  <c r="I29" i="38"/>
  <c r="I28" i="38"/>
  <c r="I27" i="38"/>
  <c r="K25" i="38"/>
  <c r="I24" i="38"/>
  <c r="I23" i="38"/>
  <c r="Q22" i="38"/>
  <c r="K22" i="38"/>
  <c r="Q21" i="38"/>
  <c r="K21" i="38"/>
  <c r="Q20" i="38"/>
  <c r="K20" i="38"/>
  <c r="Q19" i="38"/>
  <c r="K19" i="38"/>
  <c r="Q18" i="38"/>
  <c r="K18" i="38"/>
  <c r="Q17" i="38"/>
  <c r="K17" i="38"/>
  <c r="Q16" i="38"/>
  <c r="K16" i="38"/>
  <c r="Q15" i="38"/>
  <c r="K15" i="38"/>
  <c r="K14" i="38"/>
  <c r="O13" i="38"/>
  <c r="L13" i="38"/>
  <c r="K13" i="38"/>
  <c r="I12" i="38"/>
  <c r="X10" i="38"/>
  <c r="S9" i="38"/>
  <c r="K9" i="38"/>
  <c r="J9" i="38"/>
  <c r="T8" i="38"/>
  <c r="K8" i="38"/>
  <c r="J8" i="38"/>
  <c r="O128" i="37"/>
  <c r="K128" i="37"/>
  <c r="Y127" i="37"/>
  <c r="J127" i="37"/>
  <c r="Y126" i="37"/>
  <c r="J126" i="37"/>
  <c r="R124" i="37"/>
  <c r="Q124" i="37"/>
  <c r="J124" i="37"/>
  <c r="Q123" i="37"/>
  <c r="M123" i="37"/>
  <c r="J123" i="37"/>
  <c r="Y122" i="37"/>
  <c r="J122" i="37"/>
  <c r="Y121" i="37"/>
  <c r="J121" i="37"/>
  <c r="Y120" i="37"/>
  <c r="J120" i="37"/>
  <c r="Y119" i="37"/>
  <c r="J119" i="37"/>
  <c r="Y118" i="37"/>
  <c r="J118" i="37"/>
  <c r="Y117" i="37"/>
  <c r="J117" i="37"/>
  <c r="Y116" i="37"/>
  <c r="J116" i="37"/>
  <c r="Y115" i="37"/>
  <c r="J115" i="37"/>
  <c r="Y114" i="37"/>
  <c r="J114" i="37"/>
  <c r="X113" i="37"/>
  <c r="Y112" i="37"/>
  <c r="J112" i="37"/>
  <c r="O90" i="37"/>
  <c r="K90" i="37"/>
  <c r="Y89" i="37"/>
  <c r="J89" i="37"/>
  <c r="Y88" i="37"/>
  <c r="J88" i="37"/>
  <c r="Y87" i="37"/>
  <c r="J87" i="37"/>
  <c r="X86" i="37"/>
  <c r="K85" i="37"/>
  <c r="V84" i="37"/>
  <c r="M84" i="37"/>
  <c r="K84" i="37"/>
  <c r="V83" i="37"/>
  <c r="M83" i="37"/>
  <c r="K83" i="37"/>
  <c r="V82" i="37"/>
  <c r="M82" i="37"/>
  <c r="K82" i="37"/>
  <c r="V81" i="37"/>
  <c r="K81" i="37"/>
  <c r="K80" i="37"/>
  <c r="U79" i="37"/>
  <c r="P79" i="37"/>
  <c r="M79" i="37"/>
  <c r="J79" i="37"/>
  <c r="U78" i="37"/>
  <c r="P78" i="37"/>
  <c r="M78" i="37"/>
  <c r="J78" i="37"/>
  <c r="U77" i="37"/>
  <c r="P77" i="37"/>
  <c r="M77" i="37"/>
  <c r="J77" i="37"/>
  <c r="U76" i="37"/>
  <c r="P76" i="37"/>
  <c r="J76" i="37"/>
  <c r="I74" i="37"/>
  <c r="O73" i="37"/>
  <c r="K73" i="37"/>
  <c r="I72" i="37"/>
  <c r="R71" i="37"/>
  <c r="N71" i="37"/>
  <c r="M71" i="37"/>
  <c r="Q70" i="37"/>
  <c r="P70" i="37"/>
  <c r="Q69" i="37"/>
  <c r="P69" i="37"/>
  <c r="R68" i="37"/>
  <c r="Q68" i="37"/>
  <c r="S67" i="37"/>
  <c r="M67" i="37"/>
  <c r="K67" i="37"/>
  <c r="J67" i="37"/>
  <c r="S66" i="37"/>
  <c r="M66" i="37"/>
  <c r="K66" i="37"/>
  <c r="J66" i="37"/>
  <c r="I64" i="37"/>
  <c r="K62" i="37"/>
  <c r="K61" i="37"/>
  <c r="K60" i="37"/>
  <c r="K59" i="37"/>
  <c r="K58" i="37"/>
  <c r="K57" i="37"/>
  <c r="K56" i="37"/>
  <c r="K55" i="37"/>
  <c r="K54" i="37"/>
  <c r="K53" i="37"/>
  <c r="K52" i="37"/>
  <c r="K51" i="37"/>
  <c r="K50" i="37"/>
  <c r="X49" i="37"/>
  <c r="O47" i="37"/>
  <c r="K47" i="37"/>
  <c r="R45" i="37"/>
  <c r="Q45" i="37"/>
  <c r="R44" i="37"/>
  <c r="Q44" i="37"/>
  <c r="M44" i="37"/>
  <c r="R43" i="37"/>
  <c r="Q43" i="37"/>
  <c r="R42" i="37"/>
  <c r="J42" i="37"/>
  <c r="K41" i="37"/>
  <c r="O40" i="37"/>
  <c r="K40" i="37"/>
  <c r="K39" i="37"/>
  <c r="K38" i="37"/>
  <c r="K37" i="37"/>
  <c r="K36" i="37"/>
  <c r="O35" i="37"/>
  <c r="K35" i="37"/>
  <c r="K34" i="37"/>
  <c r="K33" i="37"/>
  <c r="K32" i="37"/>
  <c r="X30" i="37"/>
  <c r="I29" i="37"/>
  <c r="I28" i="37"/>
  <c r="I27" i="37"/>
  <c r="K25" i="37"/>
  <c r="I24" i="37"/>
  <c r="I23" i="37"/>
  <c r="Q22" i="37"/>
  <c r="K22" i="37"/>
  <c r="Q21" i="37"/>
  <c r="K21" i="37"/>
  <c r="Q20" i="37"/>
  <c r="K20" i="37"/>
  <c r="Q19" i="37"/>
  <c r="K19" i="37"/>
  <c r="Q18" i="37"/>
  <c r="K18" i="37"/>
  <c r="Q17" i="37"/>
  <c r="K17" i="37"/>
  <c r="Q16" i="37"/>
  <c r="K16" i="37"/>
  <c r="Q15" i="37"/>
  <c r="K15" i="37"/>
  <c r="K14" i="37"/>
  <c r="O13" i="37"/>
  <c r="L13" i="37"/>
  <c r="K13" i="37"/>
  <c r="I12" i="37"/>
  <c r="X10" i="37"/>
  <c r="S9" i="37"/>
  <c r="K9" i="37"/>
  <c r="J9" i="37"/>
  <c r="T8" i="37"/>
  <c r="K8" i="37"/>
  <c r="J8" i="37"/>
  <c r="O128" i="35"/>
  <c r="K128" i="35"/>
  <c r="Y127" i="35"/>
  <c r="J127" i="35"/>
  <c r="Y126" i="35"/>
  <c r="J126" i="35"/>
  <c r="R124" i="35"/>
  <c r="Q124" i="35"/>
  <c r="J124" i="35"/>
  <c r="Q123" i="35"/>
  <c r="M123" i="35"/>
  <c r="J123" i="35"/>
  <c r="Y122" i="35"/>
  <c r="J122" i="35"/>
  <c r="Y121" i="35"/>
  <c r="J121" i="35"/>
  <c r="Y120" i="35"/>
  <c r="J120" i="35"/>
  <c r="Y119" i="35"/>
  <c r="J119" i="35"/>
  <c r="Y118" i="35"/>
  <c r="J118" i="35"/>
  <c r="Y117" i="35"/>
  <c r="J117" i="35"/>
  <c r="Y116" i="35"/>
  <c r="J116" i="35"/>
  <c r="Y115" i="35"/>
  <c r="J115" i="35"/>
  <c r="Y114" i="35"/>
  <c r="J114" i="35"/>
  <c r="X113" i="35"/>
  <c r="Y112" i="35"/>
  <c r="J112" i="35"/>
  <c r="O90" i="35"/>
  <c r="K90" i="35"/>
  <c r="Y89" i="35"/>
  <c r="J89" i="35"/>
  <c r="Y88" i="35"/>
  <c r="J88" i="35"/>
  <c r="Y87" i="35"/>
  <c r="J87" i="35"/>
  <c r="X86" i="35"/>
  <c r="K85" i="35"/>
  <c r="V84" i="35"/>
  <c r="M84" i="35"/>
  <c r="K84" i="35"/>
  <c r="V83" i="35"/>
  <c r="M83" i="35"/>
  <c r="K83" i="35"/>
  <c r="V82" i="35"/>
  <c r="M82" i="35"/>
  <c r="K82" i="35"/>
  <c r="V81" i="35"/>
  <c r="K81" i="35"/>
  <c r="K80" i="35"/>
  <c r="U79" i="35"/>
  <c r="P79" i="35"/>
  <c r="M79" i="35"/>
  <c r="J79" i="35"/>
  <c r="U78" i="35"/>
  <c r="P78" i="35"/>
  <c r="M78" i="35"/>
  <c r="J78" i="35"/>
  <c r="U77" i="35"/>
  <c r="P77" i="35"/>
  <c r="M77" i="35"/>
  <c r="J77" i="35"/>
  <c r="U76" i="35"/>
  <c r="P76" i="35"/>
  <c r="J76" i="35"/>
  <c r="I74" i="35"/>
  <c r="O73" i="35"/>
  <c r="K73" i="35"/>
  <c r="I72" i="35"/>
  <c r="R71" i="35"/>
  <c r="N71" i="35"/>
  <c r="M71" i="35"/>
  <c r="Q70" i="35"/>
  <c r="P70" i="35"/>
  <c r="Q69" i="35"/>
  <c r="P69" i="35"/>
  <c r="R68" i="35"/>
  <c r="Q68" i="35"/>
  <c r="S67" i="35"/>
  <c r="M67" i="35"/>
  <c r="K67" i="35"/>
  <c r="J67" i="35"/>
  <c r="S66" i="35"/>
  <c r="M66" i="35"/>
  <c r="K66" i="35"/>
  <c r="J66" i="35"/>
  <c r="I64" i="35"/>
  <c r="K62" i="35"/>
  <c r="K61" i="35"/>
  <c r="K60" i="35"/>
  <c r="K59" i="35"/>
  <c r="K58" i="35"/>
  <c r="K57" i="35"/>
  <c r="K56" i="35"/>
  <c r="K55" i="35"/>
  <c r="K54" i="35"/>
  <c r="K53" i="35"/>
  <c r="K52" i="35"/>
  <c r="K51" i="35"/>
  <c r="K50" i="35"/>
  <c r="X49" i="35"/>
  <c r="O47" i="35"/>
  <c r="K47" i="35"/>
  <c r="R45" i="35"/>
  <c r="Q45" i="35"/>
  <c r="R44" i="35"/>
  <c r="Q44" i="35"/>
  <c r="M44" i="35"/>
  <c r="R43" i="35"/>
  <c r="Q43" i="35"/>
  <c r="R42" i="35"/>
  <c r="J42" i="35"/>
  <c r="K41" i="35"/>
  <c r="O40" i="35"/>
  <c r="K40" i="35"/>
  <c r="K39" i="35"/>
  <c r="K38" i="35"/>
  <c r="K37" i="35"/>
  <c r="K36" i="35"/>
  <c r="O35" i="35"/>
  <c r="K35" i="35"/>
  <c r="K34" i="35"/>
  <c r="K33" i="35"/>
  <c r="K32" i="35"/>
  <c r="X30" i="35"/>
  <c r="I29" i="35"/>
  <c r="I28" i="35"/>
  <c r="I27" i="35"/>
  <c r="K25" i="35"/>
  <c r="I24" i="35"/>
  <c r="I23" i="35"/>
  <c r="Q22" i="35"/>
  <c r="K22" i="35"/>
  <c r="Q21" i="35"/>
  <c r="K21" i="35"/>
  <c r="Q20" i="35"/>
  <c r="K20" i="35"/>
  <c r="Q19" i="35"/>
  <c r="K19" i="35"/>
  <c r="Q18" i="35"/>
  <c r="K18" i="35"/>
  <c r="Q17" i="35"/>
  <c r="K17" i="35"/>
  <c r="Q16" i="35"/>
  <c r="K16" i="35"/>
  <c r="Q15" i="35"/>
  <c r="K15" i="35"/>
  <c r="K14" i="35"/>
  <c r="O13" i="35"/>
  <c r="L13" i="35"/>
  <c r="K13" i="35"/>
  <c r="I12" i="35"/>
  <c r="X10" i="35"/>
  <c r="S9" i="35"/>
  <c r="K9" i="35"/>
  <c r="J9" i="35"/>
  <c r="T8" i="35"/>
  <c r="K8" i="35"/>
  <c r="J8" i="35"/>
  <c r="O128" i="34"/>
  <c r="K128" i="34"/>
  <c r="Y127" i="34"/>
  <c r="J127" i="34"/>
  <c r="Y126" i="34"/>
  <c r="J126" i="34"/>
  <c r="R124" i="34"/>
  <c r="Q124" i="34"/>
  <c r="J124" i="34"/>
  <c r="Q123" i="34"/>
  <c r="M123" i="34"/>
  <c r="J123" i="34"/>
  <c r="Y122" i="34"/>
  <c r="J122" i="34"/>
  <c r="Y121" i="34"/>
  <c r="J121" i="34"/>
  <c r="Y120" i="34"/>
  <c r="J120" i="34"/>
  <c r="Y119" i="34"/>
  <c r="J119" i="34"/>
  <c r="Y118" i="34"/>
  <c r="J118" i="34"/>
  <c r="Y117" i="34"/>
  <c r="J117" i="34"/>
  <c r="Y116" i="34"/>
  <c r="J116" i="34"/>
  <c r="Y115" i="34"/>
  <c r="J115" i="34"/>
  <c r="Y114" i="34"/>
  <c r="J114" i="34"/>
  <c r="X113" i="34"/>
  <c r="Y112" i="34"/>
  <c r="J112" i="34"/>
  <c r="O90" i="34"/>
  <c r="K90" i="34"/>
  <c r="Y89" i="34"/>
  <c r="J89" i="34"/>
  <c r="Y88" i="34"/>
  <c r="J88" i="34"/>
  <c r="Y87" i="34"/>
  <c r="J87" i="34"/>
  <c r="X86" i="34"/>
  <c r="K85" i="34"/>
  <c r="V84" i="34"/>
  <c r="M84" i="34"/>
  <c r="K84" i="34"/>
  <c r="V83" i="34"/>
  <c r="M83" i="34"/>
  <c r="K83" i="34"/>
  <c r="V82" i="34"/>
  <c r="M82" i="34"/>
  <c r="K82" i="34"/>
  <c r="V81" i="34"/>
  <c r="K81" i="34"/>
  <c r="K80" i="34"/>
  <c r="U79" i="34"/>
  <c r="P79" i="34"/>
  <c r="M79" i="34"/>
  <c r="J79" i="34"/>
  <c r="U78" i="34"/>
  <c r="P78" i="34"/>
  <c r="M78" i="34"/>
  <c r="J78" i="34"/>
  <c r="U77" i="34"/>
  <c r="P77" i="34"/>
  <c r="M77" i="34"/>
  <c r="J77" i="34"/>
  <c r="U76" i="34"/>
  <c r="P76" i="34"/>
  <c r="J76" i="34"/>
  <c r="I74" i="34"/>
  <c r="O73" i="34"/>
  <c r="K73" i="34"/>
  <c r="I72" i="34"/>
  <c r="R71" i="34"/>
  <c r="N71" i="34"/>
  <c r="M71" i="34"/>
  <c r="Q70" i="34"/>
  <c r="P70" i="34"/>
  <c r="Q69" i="34"/>
  <c r="P69" i="34"/>
  <c r="R68" i="34"/>
  <c r="Q68" i="34"/>
  <c r="S67" i="34"/>
  <c r="M67" i="34"/>
  <c r="K67" i="34"/>
  <c r="J67" i="34"/>
  <c r="S66" i="34"/>
  <c r="M66" i="34"/>
  <c r="K66" i="34"/>
  <c r="J66" i="34"/>
  <c r="I64" i="34"/>
  <c r="K62" i="34"/>
  <c r="K61" i="34"/>
  <c r="K60" i="34"/>
  <c r="K59" i="34"/>
  <c r="K58" i="34"/>
  <c r="K57" i="34"/>
  <c r="K56" i="34"/>
  <c r="K55" i="34"/>
  <c r="K54" i="34"/>
  <c r="K53" i="34"/>
  <c r="K52" i="34"/>
  <c r="K51" i="34"/>
  <c r="K50" i="34"/>
  <c r="X49" i="34"/>
  <c r="O47" i="34"/>
  <c r="K47" i="34"/>
  <c r="R45" i="34"/>
  <c r="Q45" i="34"/>
  <c r="R44" i="34"/>
  <c r="Q44" i="34"/>
  <c r="M44" i="34"/>
  <c r="R43" i="34"/>
  <c r="Q43" i="34"/>
  <c r="R42" i="34"/>
  <c r="J42" i="34"/>
  <c r="K41" i="34"/>
  <c r="O40" i="34"/>
  <c r="K40" i="34"/>
  <c r="K39" i="34"/>
  <c r="K38" i="34"/>
  <c r="K37" i="34"/>
  <c r="K36" i="34"/>
  <c r="O35" i="34"/>
  <c r="K35" i="34"/>
  <c r="K34" i="34"/>
  <c r="K33" i="34"/>
  <c r="K32" i="34"/>
  <c r="X30" i="34"/>
  <c r="I29" i="34"/>
  <c r="I28" i="34"/>
  <c r="I27" i="34"/>
  <c r="K25" i="34"/>
  <c r="I24" i="34"/>
  <c r="I23" i="34"/>
  <c r="Q22" i="34"/>
  <c r="K22" i="34"/>
  <c r="Q21" i="34"/>
  <c r="K21" i="34"/>
  <c r="Q20" i="34"/>
  <c r="K20" i="34"/>
  <c r="Q19" i="34"/>
  <c r="K19" i="34"/>
  <c r="Q18" i="34"/>
  <c r="K18" i="34"/>
  <c r="Q17" i="34"/>
  <c r="K17" i="34"/>
  <c r="Q16" i="34"/>
  <c r="K16" i="34"/>
  <c r="Q15" i="34"/>
  <c r="K15" i="34"/>
  <c r="K14" i="34"/>
  <c r="O13" i="34"/>
  <c r="L13" i="34"/>
  <c r="K13" i="34"/>
  <c r="I12" i="34"/>
  <c r="X10" i="34"/>
  <c r="S9" i="34"/>
  <c r="K9" i="34"/>
  <c r="J9" i="34"/>
  <c r="T8" i="34"/>
  <c r="K8" i="34"/>
  <c r="J8" i="34"/>
  <c r="X130" i="33"/>
  <c r="O128" i="33"/>
  <c r="K128" i="33"/>
  <c r="Y127" i="33"/>
  <c r="J127" i="33"/>
  <c r="Y126" i="33"/>
  <c r="J126" i="33"/>
  <c r="R124" i="33"/>
  <c r="Q124" i="33"/>
  <c r="J124" i="33"/>
  <c r="Q123" i="33"/>
  <c r="M123" i="33"/>
  <c r="J123" i="33"/>
  <c r="Y122" i="33"/>
  <c r="J122" i="33"/>
  <c r="Y121" i="33"/>
  <c r="J121" i="33"/>
  <c r="Y120" i="33"/>
  <c r="J120" i="33"/>
  <c r="Y119" i="33"/>
  <c r="J119" i="33"/>
  <c r="Y118" i="33"/>
  <c r="J118" i="33"/>
  <c r="Y117" i="33"/>
  <c r="J117" i="33"/>
  <c r="Y116" i="33"/>
  <c r="J116" i="33"/>
  <c r="Y115" i="33"/>
  <c r="J115" i="33"/>
  <c r="Y114" i="33"/>
  <c r="J114" i="33"/>
  <c r="X113" i="33"/>
  <c r="Y112" i="33"/>
  <c r="J112" i="33"/>
  <c r="O90" i="33"/>
  <c r="K90" i="33"/>
  <c r="Y89" i="33"/>
  <c r="J89" i="33"/>
  <c r="Y88" i="33"/>
  <c r="J88" i="33"/>
  <c r="Y87" i="33"/>
  <c r="J87" i="33"/>
  <c r="X86" i="33"/>
  <c r="K85" i="33"/>
  <c r="V84" i="33"/>
  <c r="M84" i="33"/>
  <c r="K84" i="33"/>
  <c r="V83" i="33"/>
  <c r="M83" i="33"/>
  <c r="K83" i="33"/>
  <c r="V82" i="33"/>
  <c r="M82" i="33"/>
  <c r="K82" i="33"/>
  <c r="V81" i="33"/>
  <c r="K81" i="33"/>
  <c r="K80" i="33"/>
  <c r="U79" i="33"/>
  <c r="P79" i="33"/>
  <c r="M79" i="33"/>
  <c r="J79" i="33"/>
  <c r="U78" i="33"/>
  <c r="P78" i="33"/>
  <c r="M78" i="33"/>
  <c r="J78" i="33"/>
  <c r="U77" i="33"/>
  <c r="P77" i="33"/>
  <c r="M77" i="33"/>
  <c r="J77" i="33"/>
  <c r="U76" i="33"/>
  <c r="P76" i="33"/>
  <c r="J76" i="33"/>
  <c r="I74" i="33"/>
  <c r="O73" i="33"/>
  <c r="K73" i="33"/>
  <c r="I72" i="33"/>
  <c r="R71" i="33"/>
  <c r="N71" i="33"/>
  <c r="M71" i="33"/>
  <c r="Q70" i="33"/>
  <c r="P70" i="33"/>
  <c r="Q69" i="33"/>
  <c r="P69" i="33"/>
  <c r="R68" i="33"/>
  <c r="Q68" i="33"/>
  <c r="S67" i="33"/>
  <c r="M67" i="33"/>
  <c r="K67" i="33"/>
  <c r="J67" i="33"/>
  <c r="S66" i="33"/>
  <c r="M66" i="33"/>
  <c r="K66" i="33"/>
  <c r="J66" i="33"/>
  <c r="I64" i="33"/>
  <c r="K62" i="33"/>
  <c r="K61" i="33"/>
  <c r="K60" i="33"/>
  <c r="K59" i="33"/>
  <c r="K58" i="33"/>
  <c r="K57" i="33"/>
  <c r="K56" i="33"/>
  <c r="K55" i="33"/>
  <c r="K54" i="33"/>
  <c r="K53" i="33"/>
  <c r="K52" i="33"/>
  <c r="K51" i="33"/>
  <c r="K50" i="33"/>
  <c r="X49" i="33"/>
  <c r="O47" i="33"/>
  <c r="K47" i="33"/>
  <c r="R45" i="33"/>
  <c r="Q45" i="33"/>
  <c r="R44" i="33"/>
  <c r="Q44" i="33"/>
  <c r="M44" i="33"/>
  <c r="R43" i="33"/>
  <c r="Q43" i="33"/>
  <c r="R42" i="33"/>
  <c r="J42" i="33"/>
  <c r="K41" i="33"/>
  <c r="O40" i="33"/>
  <c r="K40" i="33"/>
  <c r="K39" i="33"/>
  <c r="K38" i="33"/>
  <c r="K37" i="33"/>
  <c r="K36" i="33"/>
  <c r="O35" i="33"/>
  <c r="K35" i="33"/>
  <c r="K34" i="33"/>
  <c r="K33" i="33"/>
  <c r="K32" i="33"/>
  <c r="X30" i="33"/>
  <c r="I29" i="33"/>
  <c r="I28" i="33"/>
  <c r="I27" i="33"/>
  <c r="K25" i="33"/>
  <c r="I24" i="33"/>
  <c r="I23" i="33"/>
  <c r="Q22" i="33"/>
  <c r="K22" i="33"/>
  <c r="Q21" i="33"/>
  <c r="K21" i="33"/>
  <c r="Q20" i="33"/>
  <c r="K20" i="33"/>
  <c r="Q19" i="33"/>
  <c r="K19" i="33"/>
  <c r="Q18" i="33"/>
  <c r="K18" i="33"/>
  <c r="Q17" i="33"/>
  <c r="K17" i="33"/>
  <c r="Q16" i="33"/>
  <c r="K16" i="33"/>
  <c r="Q15" i="33"/>
  <c r="K15" i="33"/>
  <c r="K14" i="33"/>
  <c r="O13" i="33"/>
  <c r="L13" i="33"/>
  <c r="K13" i="33"/>
  <c r="I12" i="33"/>
  <c r="X10" i="33"/>
  <c r="S9" i="33"/>
  <c r="K9" i="33"/>
  <c r="J9" i="33"/>
  <c r="T8" i="33"/>
  <c r="K8" i="33"/>
  <c r="J8" i="33"/>
  <c r="X130" i="31"/>
  <c r="O128" i="31"/>
  <c r="K128" i="31"/>
  <c r="Y127" i="31"/>
  <c r="J127" i="31"/>
  <c r="Y126" i="31"/>
  <c r="J126" i="31"/>
  <c r="R124" i="31"/>
  <c r="Q124" i="31"/>
  <c r="J124" i="31"/>
  <c r="Q123" i="31"/>
  <c r="M123" i="31"/>
  <c r="J123" i="31"/>
  <c r="Y122" i="31"/>
  <c r="J122" i="31"/>
  <c r="Y121" i="31"/>
  <c r="J121" i="31"/>
  <c r="Y120" i="31"/>
  <c r="J120" i="31"/>
  <c r="Y119" i="31"/>
  <c r="J119" i="31"/>
  <c r="Y118" i="31"/>
  <c r="J118" i="31"/>
  <c r="Y117" i="31"/>
  <c r="J117" i="31"/>
  <c r="Y116" i="31"/>
  <c r="J116" i="31"/>
  <c r="Y115" i="31"/>
  <c r="J115" i="31"/>
  <c r="Y114" i="31"/>
  <c r="J114" i="31"/>
  <c r="X113" i="31"/>
  <c r="Y112" i="31"/>
  <c r="J112" i="31"/>
  <c r="O90" i="31"/>
  <c r="K90" i="31"/>
  <c r="Y89" i="31"/>
  <c r="J89" i="31"/>
  <c r="Y88" i="31"/>
  <c r="J88" i="31"/>
  <c r="Y87" i="31"/>
  <c r="J87" i="31"/>
  <c r="X86" i="31"/>
  <c r="K85" i="31"/>
  <c r="V84" i="31"/>
  <c r="M84" i="31"/>
  <c r="K84" i="31"/>
  <c r="V83" i="31"/>
  <c r="M83" i="31"/>
  <c r="K83" i="31"/>
  <c r="V82" i="31"/>
  <c r="M82" i="31"/>
  <c r="K82" i="31"/>
  <c r="V81" i="31"/>
  <c r="K81" i="31"/>
  <c r="K80" i="31"/>
  <c r="U79" i="31"/>
  <c r="P79" i="31"/>
  <c r="M79" i="31"/>
  <c r="J79" i="31"/>
  <c r="U78" i="31"/>
  <c r="P78" i="31"/>
  <c r="M78" i="31"/>
  <c r="J78" i="31"/>
  <c r="U77" i="31"/>
  <c r="P77" i="31"/>
  <c r="M77" i="31"/>
  <c r="J77" i="31"/>
  <c r="U76" i="31"/>
  <c r="P76" i="31"/>
  <c r="J76" i="31"/>
  <c r="I74" i="31"/>
  <c r="O73" i="31"/>
  <c r="K73" i="31"/>
  <c r="I72" i="31"/>
  <c r="R71" i="31"/>
  <c r="N71" i="31"/>
  <c r="M71" i="31"/>
  <c r="Q70" i="31"/>
  <c r="P70" i="31"/>
  <c r="Q69" i="31"/>
  <c r="P69" i="31"/>
  <c r="R68" i="31"/>
  <c r="Q68" i="31"/>
  <c r="S67" i="31"/>
  <c r="M67" i="31"/>
  <c r="K67" i="31"/>
  <c r="J67" i="31"/>
  <c r="S66" i="31"/>
  <c r="M66" i="31"/>
  <c r="K66" i="31"/>
  <c r="J66" i="31"/>
  <c r="I64" i="31"/>
  <c r="K62" i="31"/>
  <c r="K61" i="31"/>
  <c r="K60" i="31"/>
  <c r="K59" i="31"/>
  <c r="K58" i="31"/>
  <c r="K57" i="31"/>
  <c r="K56" i="31"/>
  <c r="K55" i="31"/>
  <c r="K54" i="31"/>
  <c r="K53" i="31"/>
  <c r="K52" i="31"/>
  <c r="K51" i="31"/>
  <c r="K50" i="31"/>
  <c r="X49" i="31"/>
  <c r="O47" i="31"/>
  <c r="K47" i="31"/>
  <c r="R45" i="31"/>
  <c r="Q45" i="31"/>
  <c r="R44" i="31"/>
  <c r="Q44" i="31"/>
  <c r="M44" i="31"/>
  <c r="R43" i="31"/>
  <c r="Q43" i="31"/>
  <c r="R42" i="31"/>
  <c r="J42" i="31"/>
  <c r="K41" i="31"/>
  <c r="O40" i="31"/>
  <c r="K40" i="31"/>
  <c r="K39" i="31"/>
  <c r="K38" i="31"/>
  <c r="K37" i="31"/>
  <c r="K36" i="31"/>
  <c r="O35" i="31"/>
  <c r="K35" i="31"/>
  <c r="K34" i="31"/>
  <c r="K33" i="31"/>
  <c r="K32" i="31"/>
  <c r="X30" i="31"/>
  <c r="I29" i="31"/>
  <c r="I28" i="31"/>
  <c r="I27" i="31"/>
  <c r="K25" i="31"/>
  <c r="I24" i="31"/>
  <c r="I23" i="31"/>
  <c r="Q22" i="31"/>
  <c r="K22" i="31"/>
  <c r="Q21" i="31"/>
  <c r="K21" i="31"/>
  <c r="Q20" i="31"/>
  <c r="K20" i="31"/>
  <c r="Q19" i="31"/>
  <c r="K19" i="31"/>
  <c r="Q18" i="31"/>
  <c r="K18" i="31"/>
  <c r="Q17" i="31"/>
  <c r="K17" i="31"/>
  <c r="Q16" i="31"/>
  <c r="K16" i="31"/>
  <c r="Q15" i="31"/>
  <c r="K15" i="31"/>
  <c r="K14" i="31"/>
  <c r="O13" i="31"/>
  <c r="L13" i="31"/>
  <c r="K13" i="31"/>
  <c r="I12" i="31"/>
  <c r="X10" i="31"/>
  <c r="S9" i="31"/>
  <c r="K9" i="31"/>
  <c r="J9" i="31"/>
  <c r="T8" i="31"/>
  <c r="K8" i="31"/>
  <c r="J8" i="31"/>
  <c r="X130" i="30"/>
  <c r="O128" i="30"/>
  <c r="K128" i="30"/>
  <c r="Y127" i="30"/>
  <c r="J127" i="30"/>
  <c r="Y126" i="30"/>
  <c r="J126" i="30"/>
  <c r="R124" i="30"/>
  <c r="Q124" i="30"/>
  <c r="J124" i="30"/>
  <c r="Q123" i="30"/>
  <c r="M123" i="30"/>
  <c r="J123" i="30"/>
  <c r="Y122" i="30"/>
  <c r="J122" i="30"/>
  <c r="Y121" i="30"/>
  <c r="J121" i="30"/>
  <c r="Y120" i="30"/>
  <c r="J120" i="30"/>
  <c r="Y119" i="30"/>
  <c r="J119" i="30"/>
  <c r="Y118" i="30"/>
  <c r="J118" i="30"/>
  <c r="Y117" i="30"/>
  <c r="J117" i="30"/>
  <c r="Y116" i="30"/>
  <c r="J116" i="30"/>
  <c r="Y115" i="30"/>
  <c r="J115" i="30"/>
  <c r="Y114" i="30"/>
  <c r="J114" i="30"/>
  <c r="X113" i="30"/>
  <c r="Y112" i="30"/>
  <c r="J112" i="30"/>
  <c r="O90" i="30"/>
  <c r="K90" i="30"/>
  <c r="Y89" i="30"/>
  <c r="J89" i="30"/>
  <c r="Y88" i="30"/>
  <c r="J88" i="30"/>
  <c r="Y87" i="30"/>
  <c r="J87" i="30"/>
  <c r="X86" i="30"/>
  <c r="K85" i="30"/>
  <c r="V84" i="30"/>
  <c r="M84" i="30"/>
  <c r="K84" i="30"/>
  <c r="V83" i="30"/>
  <c r="M83" i="30"/>
  <c r="K83" i="30"/>
  <c r="V82" i="30"/>
  <c r="M82" i="30"/>
  <c r="K82" i="30"/>
  <c r="V81" i="30"/>
  <c r="K81" i="30"/>
  <c r="K80" i="30"/>
  <c r="U79" i="30"/>
  <c r="P79" i="30"/>
  <c r="M79" i="30"/>
  <c r="J79" i="30"/>
  <c r="U78" i="30"/>
  <c r="P78" i="30"/>
  <c r="M78" i="30"/>
  <c r="J78" i="30"/>
  <c r="U77" i="30"/>
  <c r="P77" i="30"/>
  <c r="M77" i="30"/>
  <c r="J77" i="30"/>
  <c r="U76" i="30"/>
  <c r="P76" i="30"/>
  <c r="J76" i="30"/>
  <c r="I74" i="30"/>
  <c r="O73" i="30"/>
  <c r="K73" i="30"/>
  <c r="I72" i="30"/>
  <c r="R71" i="30"/>
  <c r="N71" i="30"/>
  <c r="M71" i="30"/>
  <c r="Q70" i="30"/>
  <c r="P70" i="30"/>
  <c r="Q69" i="30"/>
  <c r="P69" i="30"/>
  <c r="R68" i="30"/>
  <c r="Q68" i="30"/>
  <c r="S67" i="30"/>
  <c r="M67" i="30"/>
  <c r="K67" i="30"/>
  <c r="J67" i="30"/>
  <c r="S66" i="30"/>
  <c r="M66" i="30"/>
  <c r="K66" i="30"/>
  <c r="J66" i="30"/>
  <c r="I64" i="30"/>
  <c r="K62" i="30"/>
  <c r="K61" i="30"/>
  <c r="K60" i="30"/>
  <c r="K59" i="30"/>
  <c r="K58" i="30"/>
  <c r="K57" i="30"/>
  <c r="K56" i="30"/>
  <c r="K55" i="30"/>
  <c r="K54" i="30"/>
  <c r="K53" i="30"/>
  <c r="K52" i="30"/>
  <c r="K51" i="30"/>
  <c r="K50" i="30"/>
  <c r="X49" i="30"/>
  <c r="O47" i="30"/>
  <c r="K47" i="30"/>
  <c r="R45" i="30"/>
  <c r="Q45" i="30"/>
  <c r="R44" i="30"/>
  <c r="Q44" i="30"/>
  <c r="M44" i="30"/>
  <c r="R43" i="30"/>
  <c r="Q43" i="30"/>
  <c r="R42" i="30"/>
  <c r="J42" i="30"/>
  <c r="K41" i="30"/>
  <c r="O40" i="30"/>
  <c r="K40" i="30"/>
  <c r="K39" i="30"/>
  <c r="K38" i="30"/>
  <c r="K37" i="30"/>
  <c r="K36" i="30"/>
  <c r="O35" i="30"/>
  <c r="K35" i="30"/>
  <c r="K34" i="30"/>
  <c r="K33" i="30"/>
  <c r="K32" i="30"/>
  <c r="X30" i="30"/>
  <c r="I29" i="30"/>
  <c r="I28" i="30"/>
  <c r="I27" i="30"/>
  <c r="K25" i="30"/>
  <c r="I24" i="30"/>
  <c r="I23" i="30"/>
  <c r="Q22" i="30"/>
  <c r="K22" i="30"/>
  <c r="Q21" i="30"/>
  <c r="K21" i="30"/>
  <c r="Q20" i="30"/>
  <c r="K20" i="30"/>
  <c r="Q19" i="30"/>
  <c r="K19" i="30"/>
  <c r="Q18" i="30"/>
  <c r="K18" i="30"/>
  <c r="Q17" i="30"/>
  <c r="K17" i="30"/>
  <c r="Q16" i="30"/>
  <c r="K16" i="30"/>
  <c r="Q15" i="30"/>
  <c r="K15" i="30"/>
  <c r="K14" i="30"/>
  <c r="O13" i="30"/>
  <c r="L13" i="30"/>
  <c r="K13" i="30"/>
  <c r="I12" i="30"/>
  <c r="X10" i="30"/>
  <c r="S9" i="30"/>
  <c r="K9" i="30"/>
  <c r="J9" i="30"/>
  <c r="T8" i="30"/>
  <c r="K8" i="30"/>
  <c r="J8" i="30"/>
  <c r="X130" i="29"/>
  <c r="O128" i="29"/>
  <c r="K128" i="29"/>
  <c r="Y127" i="29"/>
  <c r="J127" i="29"/>
  <c r="Y126" i="29"/>
  <c r="J126" i="29"/>
  <c r="R124" i="29"/>
  <c r="Q124" i="29"/>
  <c r="J124" i="29"/>
  <c r="Q123" i="29"/>
  <c r="M123" i="29"/>
  <c r="J123" i="29"/>
  <c r="Y122" i="29"/>
  <c r="J122" i="29"/>
  <c r="Y121" i="29"/>
  <c r="J121" i="29"/>
  <c r="Y120" i="29"/>
  <c r="J120" i="29"/>
  <c r="Y119" i="29"/>
  <c r="J119" i="29"/>
  <c r="Y118" i="29"/>
  <c r="J118" i="29"/>
  <c r="Y117" i="29"/>
  <c r="J117" i="29"/>
  <c r="Y116" i="29"/>
  <c r="J116" i="29"/>
  <c r="Y115" i="29"/>
  <c r="J115" i="29"/>
  <c r="Y114" i="29"/>
  <c r="J114" i="29"/>
  <c r="X113" i="29"/>
  <c r="Y112" i="29"/>
  <c r="J112" i="29"/>
  <c r="O90" i="29"/>
  <c r="K90" i="29"/>
  <c r="Y89" i="29"/>
  <c r="J89" i="29"/>
  <c r="Y88" i="29"/>
  <c r="J88" i="29"/>
  <c r="Y87" i="29"/>
  <c r="J87" i="29"/>
  <c r="X86" i="29"/>
  <c r="K85" i="29"/>
  <c r="V84" i="29"/>
  <c r="M84" i="29"/>
  <c r="K84" i="29"/>
  <c r="V83" i="29"/>
  <c r="M83" i="29"/>
  <c r="K83" i="29"/>
  <c r="V82" i="29"/>
  <c r="M82" i="29"/>
  <c r="K82" i="29"/>
  <c r="V81" i="29"/>
  <c r="K81" i="29"/>
  <c r="K80" i="29"/>
  <c r="U79" i="29"/>
  <c r="P79" i="29"/>
  <c r="M79" i="29"/>
  <c r="J79" i="29"/>
  <c r="U78" i="29"/>
  <c r="P78" i="29"/>
  <c r="M78" i="29"/>
  <c r="J78" i="29"/>
  <c r="U77" i="29"/>
  <c r="P77" i="29"/>
  <c r="M77" i="29"/>
  <c r="J77" i="29"/>
  <c r="U76" i="29"/>
  <c r="P76" i="29"/>
  <c r="J76" i="29"/>
  <c r="I74" i="29"/>
  <c r="O73" i="29"/>
  <c r="K73" i="29"/>
  <c r="I72" i="29"/>
  <c r="R71" i="29"/>
  <c r="N71" i="29"/>
  <c r="M71" i="29"/>
  <c r="Q70" i="29"/>
  <c r="P70" i="29"/>
  <c r="Q69" i="29"/>
  <c r="P69" i="29"/>
  <c r="R68" i="29"/>
  <c r="Q68" i="29"/>
  <c r="S67" i="29"/>
  <c r="M67" i="29"/>
  <c r="K67" i="29"/>
  <c r="J67" i="29"/>
  <c r="S66" i="29"/>
  <c r="M66" i="29"/>
  <c r="K66" i="29"/>
  <c r="J66" i="29"/>
  <c r="I64" i="29"/>
  <c r="K62" i="29"/>
  <c r="K61" i="29"/>
  <c r="K60" i="29"/>
  <c r="K59" i="29"/>
  <c r="K58" i="29"/>
  <c r="K57" i="29"/>
  <c r="K56" i="29"/>
  <c r="K55" i="29"/>
  <c r="K54" i="29"/>
  <c r="K53" i="29"/>
  <c r="K52" i="29"/>
  <c r="K51" i="29"/>
  <c r="K50" i="29"/>
  <c r="X49" i="29"/>
  <c r="O47" i="29"/>
  <c r="K47" i="29"/>
  <c r="R45" i="29"/>
  <c r="Q45" i="29"/>
  <c r="R44" i="29"/>
  <c r="Q44" i="29"/>
  <c r="M44" i="29"/>
  <c r="R43" i="29"/>
  <c r="Q43" i="29"/>
  <c r="R42" i="29"/>
  <c r="J42" i="29"/>
  <c r="K41" i="29"/>
  <c r="O40" i="29"/>
  <c r="K40" i="29"/>
  <c r="K39" i="29"/>
  <c r="K38" i="29"/>
  <c r="K37" i="29"/>
  <c r="K36" i="29"/>
  <c r="O35" i="29"/>
  <c r="K35" i="29"/>
  <c r="K34" i="29"/>
  <c r="K33" i="29"/>
  <c r="K32" i="29"/>
  <c r="X30" i="29"/>
  <c r="I29" i="29"/>
  <c r="I28" i="29"/>
  <c r="I27" i="29"/>
  <c r="K25" i="29"/>
  <c r="I24" i="29"/>
  <c r="I23" i="29"/>
  <c r="Q22" i="29"/>
  <c r="K22" i="29"/>
  <c r="Q21" i="29"/>
  <c r="K21" i="29"/>
  <c r="Q20" i="29"/>
  <c r="K20" i="29"/>
  <c r="Q19" i="29"/>
  <c r="K19" i="29"/>
  <c r="Q18" i="29"/>
  <c r="K18" i="29"/>
  <c r="Q17" i="29"/>
  <c r="K17" i="29"/>
  <c r="Q16" i="29"/>
  <c r="K16" i="29"/>
  <c r="Q15" i="29"/>
  <c r="K15" i="29"/>
  <c r="K14" i="29"/>
  <c r="O13" i="29"/>
  <c r="L13" i="29"/>
  <c r="K13" i="29"/>
  <c r="I12" i="29"/>
  <c r="X10" i="29"/>
  <c r="S9" i="29"/>
  <c r="K9" i="29"/>
  <c r="J9" i="29"/>
  <c r="T8" i="29"/>
  <c r="K8" i="29"/>
  <c r="J8" i="29"/>
  <c r="X130" i="28"/>
  <c r="O128" i="28"/>
  <c r="K128" i="28"/>
  <c r="Y127" i="28"/>
  <c r="J127" i="28"/>
  <c r="Y126" i="28"/>
  <c r="J126" i="28"/>
  <c r="R124" i="28"/>
  <c r="Q124" i="28"/>
  <c r="J124" i="28"/>
  <c r="Q123" i="28"/>
  <c r="M123" i="28"/>
  <c r="J123" i="28"/>
  <c r="Y122" i="28"/>
  <c r="J122" i="28"/>
  <c r="Y121" i="28"/>
  <c r="J121" i="28"/>
  <c r="Y120" i="28"/>
  <c r="J120" i="28"/>
  <c r="Y119" i="28"/>
  <c r="J119" i="28"/>
  <c r="Y118" i="28"/>
  <c r="J118" i="28"/>
  <c r="Y117" i="28"/>
  <c r="J117" i="28"/>
  <c r="Y116" i="28"/>
  <c r="J116" i="28"/>
  <c r="Y115" i="28"/>
  <c r="J115" i="28"/>
  <c r="Y114" i="28"/>
  <c r="J114" i="28"/>
  <c r="X113" i="28"/>
  <c r="Y112" i="28"/>
  <c r="J112" i="28"/>
  <c r="O90" i="28"/>
  <c r="K90" i="28"/>
  <c r="Y89" i="28"/>
  <c r="J89" i="28"/>
  <c r="Y88" i="28"/>
  <c r="J88" i="28"/>
  <c r="Y87" i="28"/>
  <c r="J87" i="28"/>
  <c r="X86" i="28"/>
  <c r="K85" i="28"/>
  <c r="V84" i="28"/>
  <c r="M84" i="28"/>
  <c r="K84" i="28"/>
  <c r="V83" i="28"/>
  <c r="M83" i="28"/>
  <c r="K83" i="28"/>
  <c r="V82" i="28"/>
  <c r="M82" i="28"/>
  <c r="K82" i="28"/>
  <c r="V81" i="28"/>
  <c r="K81" i="28"/>
  <c r="K80" i="28"/>
  <c r="U79" i="28"/>
  <c r="P79" i="28"/>
  <c r="M79" i="28"/>
  <c r="J79" i="28"/>
  <c r="U78" i="28"/>
  <c r="P78" i="28"/>
  <c r="M78" i="28"/>
  <c r="J78" i="28"/>
  <c r="U77" i="28"/>
  <c r="P77" i="28"/>
  <c r="M77" i="28"/>
  <c r="J77" i="28"/>
  <c r="U76" i="28"/>
  <c r="P76" i="28"/>
  <c r="J76" i="28"/>
  <c r="I74" i="28"/>
  <c r="O73" i="28"/>
  <c r="K73" i="28"/>
  <c r="I72" i="28"/>
  <c r="R71" i="28"/>
  <c r="N71" i="28"/>
  <c r="M71" i="28"/>
  <c r="Q70" i="28"/>
  <c r="P70" i="28"/>
  <c r="Q69" i="28"/>
  <c r="P69" i="28"/>
  <c r="R68" i="28"/>
  <c r="Q68" i="28"/>
  <c r="S67" i="28"/>
  <c r="M67" i="28"/>
  <c r="K67" i="28"/>
  <c r="J67" i="28"/>
  <c r="S66" i="28"/>
  <c r="M66" i="28"/>
  <c r="K66" i="28"/>
  <c r="J66" i="28"/>
  <c r="I64" i="28"/>
  <c r="K62" i="28"/>
  <c r="K61" i="28"/>
  <c r="K60" i="28"/>
  <c r="K59" i="28"/>
  <c r="K58" i="28"/>
  <c r="K57" i="28"/>
  <c r="K56" i="28"/>
  <c r="K55" i="28"/>
  <c r="K54" i="28"/>
  <c r="K53" i="28"/>
  <c r="K52" i="28"/>
  <c r="K51" i="28"/>
  <c r="K50" i="28"/>
  <c r="X49" i="28"/>
  <c r="O47" i="28"/>
  <c r="K47" i="28"/>
  <c r="R45" i="28"/>
  <c r="Q45" i="28"/>
  <c r="R44" i="28"/>
  <c r="Q44" i="28"/>
  <c r="M44" i="28"/>
  <c r="R43" i="28"/>
  <c r="Q43" i="28"/>
  <c r="R42" i="28"/>
  <c r="J42" i="28"/>
  <c r="K41" i="28"/>
  <c r="O40" i="28"/>
  <c r="K40" i="28"/>
  <c r="K39" i="28"/>
  <c r="K38" i="28"/>
  <c r="K37" i="28"/>
  <c r="K36" i="28"/>
  <c r="O35" i="28"/>
  <c r="K35" i="28"/>
  <c r="K34" i="28"/>
  <c r="K33" i="28"/>
  <c r="K32" i="28"/>
  <c r="X30" i="28"/>
  <c r="I29" i="28"/>
  <c r="I28" i="28"/>
  <c r="I27" i="28"/>
  <c r="K25" i="28"/>
  <c r="I24" i="28"/>
  <c r="I23" i="28"/>
  <c r="Q22" i="28"/>
  <c r="K22" i="28"/>
  <c r="Q21" i="28"/>
  <c r="K21" i="28"/>
  <c r="Q20" i="28"/>
  <c r="K20" i="28"/>
  <c r="Q19" i="28"/>
  <c r="K19" i="28"/>
  <c r="Q18" i="28"/>
  <c r="K18" i="28"/>
  <c r="Q17" i="28"/>
  <c r="K17" i="28"/>
  <c r="Q16" i="28"/>
  <c r="K16" i="28"/>
  <c r="Q15" i="28"/>
  <c r="K15" i="28"/>
  <c r="K14" i="28"/>
  <c r="O13" i="28"/>
  <c r="L13" i="28"/>
  <c r="K13" i="28"/>
  <c r="I12" i="28"/>
  <c r="X10" i="28"/>
  <c r="S9" i="28"/>
  <c r="K9" i="28"/>
  <c r="J9" i="28"/>
  <c r="T8" i="28"/>
  <c r="K8" i="28"/>
  <c r="J8" i="28"/>
  <c r="K110" i="17"/>
  <c r="O110" i="17"/>
  <c r="O110" i="19"/>
  <c r="K110" i="19"/>
  <c r="R109" i="19"/>
  <c r="J109" i="19"/>
  <c r="R108" i="19"/>
  <c r="J108" i="19"/>
  <c r="Y107" i="19"/>
  <c r="J107" i="19"/>
  <c r="Y106" i="19"/>
  <c r="J106" i="19"/>
  <c r="Y105" i="19"/>
  <c r="J105" i="19"/>
  <c r="Y104" i="19"/>
  <c r="J104" i="19"/>
  <c r="Y103" i="19"/>
  <c r="J103" i="19"/>
  <c r="Y102" i="19"/>
  <c r="J102" i="19"/>
  <c r="Y101" i="19"/>
  <c r="J101" i="19"/>
  <c r="Y100" i="19"/>
  <c r="J100" i="19"/>
  <c r="Y99" i="19"/>
  <c r="J99" i="19"/>
  <c r="X98" i="19"/>
  <c r="O97" i="19"/>
  <c r="K97" i="19"/>
  <c r="Y96" i="19"/>
  <c r="J96" i="19"/>
  <c r="Y95" i="19"/>
  <c r="J95" i="19"/>
  <c r="Y94" i="19"/>
  <c r="J94" i="19"/>
  <c r="Y93" i="19"/>
  <c r="J93" i="19"/>
  <c r="R92" i="19"/>
  <c r="J92" i="19"/>
  <c r="X91" i="19"/>
  <c r="O110" i="20"/>
  <c r="K110" i="20"/>
  <c r="R109" i="20"/>
  <c r="J109" i="20"/>
  <c r="R108" i="20"/>
  <c r="J108" i="20"/>
  <c r="Y107" i="20"/>
  <c r="J107" i="20"/>
  <c r="Y106" i="20"/>
  <c r="J106" i="20"/>
  <c r="Y105" i="20"/>
  <c r="J105" i="20"/>
  <c r="Y104" i="20"/>
  <c r="J104" i="20"/>
  <c r="Y103" i="20"/>
  <c r="J103" i="20"/>
  <c r="Y102" i="20"/>
  <c r="J102" i="20"/>
  <c r="Y101" i="20"/>
  <c r="J101" i="20"/>
  <c r="Y100" i="20"/>
  <c r="J100" i="20"/>
  <c r="Y99" i="20"/>
  <c r="J99" i="20"/>
  <c r="X98" i="20"/>
  <c r="O97" i="20"/>
  <c r="K97" i="20"/>
  <c r="Y96" i="20"/>
  <c r="J96" i="20"/>
  <c r="Y95" i="20"/>
  <c r="J95" i="20"/>
  <c r="Y94" i="20"/>
  <c r="J94" i="20"/>
  <c r="Y93" i="20"/>
  <c r="J93" i="20"/>
  <c r="R92" i="20"/>
  <c r="J92" i="20"/>
  <c r="X91" i="20"/>
  <c r="O110" i="1"/>
  <c r="K110" i="1"/>
  <c r="R109" i="1"/>
  <c r="J109" i="1"/>
  <c r="R108" i="1"/>
  <c r="J108" i="1"/>
  <c r="Y107" i="1"/>
  <c r="J107" i="1"/>
  <c r="Y106" i="1"/>
  <c r="J106" i="1"/>
  <c r="Y105" i="1"/>
  <c r="J105" i="1"/>
  <c r="Y104" i="1"/>
  <c r="J104" i="1"/>
  <c r="Y103" i="1"/>
  <c r="J103" i="1"/>
  <c r="Y102" i="1"/>
  <c r="J102" i="1"/>
  <c r="Y101" i="1"/>
  <c r="J101" i="1"/>
  <c r="Y100" i="1"/>
  <c r="J100" i="1"/>
  <c r="Y99" i="1"/>
  <c r="J99" i="1"/>
  <c r="X98" i="1"/>
  <c r="O97" i="1"/>
  <c r="K97" i="1"/>
  <c r="Y96" i="1"/>
  <c r="J96" i="1"/>
  <c r="Y95" i="1"/>
  <c r="J95" i="1"/>
  <c r="Y94" i="1"/>
  <c r="J94" i="1"/>
  <c r="Y93" i="1"/>
  <c r="J93" i="1"/>
  <c r="R92" i="1"/>
  <c r="J92" i="1"/>
  <c r="X91" i="1"/>
  <c r="O110" i="21"/>
  <c r="K110" i="21"/>
  <c r="R109" i="21"/>
  <c r="J109" i="21"/>
  <c r="R108" i="21"/>
  <c r="J108" i="21"/>
  <c r="Y107" i="21"/>
  <c r="J107" i="21"/>
  <c r="Y106" i="21"/>
  <c r="J106" i="21"/>
  <c r="Y105" i="21"/>
  <c r="J105" i="21"/>
  <c r="Y104" i="21"/>
  <c r="J104" i="21"/>
  <c r="Y103" i="21"/>
  <c r="J103" i="21"/>
  <c r="Y102" i="21"/>
  <c r="J102" i="21"/>
  <c r="Y101" i="21"/>
  <c r="J101" i="21"/>
  <c r="Y100" i="21"/>
  <c r="J100" i="21"/>
  <c r="Y99" i="21"/>
  <c r="J99" i="21"/>
  <c r="X98" i="21"/>
  <c r="O97" i="21"/>
  <c r="K97" i="21"/>
  <c r="Y96" i="21"/>
  <c r="J96" i="21"/>
  <c r="Y95" i="21"/>
  <c r="J95" i="21"/>
  <c r="Y94" i="21"/>
  <c r="J94" i="21"/>
  <c r="Y93" i="21"/>
  <c r="J93" i="21"/>
  <c r="R92" i="21"/>
  <c r="J92" i="21"/>
  <c r="X91" i="21"/>
  <c r="O110" i="22"/>
  <c r="K110" i="22"/>
  <c r="R109" i="22"/>
  <c r="J109" i="22"/>
  <c r="R108" i="22"/>
  <c r="J108" i="22"/>
  <c r="Y107" i="22"/>
  <c r="J107" i="22"/>
  <c r="Y106" i="22"/>
  <c r="J106" i="22"/>
  <c r="Y105" i="22"/>
  <c r="J105" i="22"/>
  <c r="Y104" i="22"/>
  <c r="J104" i="22"/>
  <c r="Y103" i="22"/>
  <c r="J103" i="22"/>
  <c r="Y102" i="22"/>
  <c r="J102" i="22"/>
  <c r="Y101" i="22"/>
  <c r="J101" i="22"/>
  <c r="Y100" i="22"/>
  <c r="J100" i="22"/>
  <c r="Y99" i="22"/>
  <c r="J99" i="22"/>
  <c r="X98" i="22"/>
  <c r="O97" i="22"/>
  <c r="K97" i="22"/>
  <c r="Y96" i="22"/>
  <c r="J96" i="22"/>
  <c r="Y95" i="22"/>
  <c r="J95" i="22"/>
  <c r="Y94" i="22"/>
  <c r="J94" i="22"/>
  <c r="Y93" i="22"/>
  <c r="J93" i="22"/>
  <c r="R92" i="22"/>
  <c r="J92" i="22"/>
  <c r="X91" i="22"/>
  <c r="O110" i="23"/>
  <c r="K110" i="23"/>
  <c r="R109" i="23"/>
  <c r="J109" i="23"/>
  <c r="R108" i="23"/>
  <c r="J108" i="23"/>
  <c r="Y107" i="23"/>
  <c r="J107" i="23"/>
  <c r="Y106" i="23"/>
  <c r="J106" i="23"/>
  <c r="Y105" i="23"/>
  <c r="J105" i="23"/>
  <c r="Y104" i="23"/>
  <c r="J104" i="23"/>
  <c r="Y103" i="23"/>
  <c r="J103" i="23"/>
  <c r="Y102" i="23"/>
  <c r="J102" i="23"/>
  <c r="Y101" i="23"/>
  <c r="J101" i="23"/>
  <c r="Y100" i="23"/>
  <c r="J100" i="23"/>
  <c r="Y99" i="23"/>
  <c r="J99" i="23"/>
  <c r="X98" i="23"/>
  <c r="O97" i="23"/>
  <c r="K97" i="23"/>
  <c r="Y96" i="23"/>
  <c r="J96" i="23"/>
  <c r="Y95" i="23"/>
  <c r="J95" i="23"/>
  <c r="Y94" i="23"/>
  <c r="J94" i="23"/>
  <c r="Y93" i="23"/>
  <c r="J93" i="23"/>
  <c r="R92" i="23"/>
  <c r="J92" i="23"/>
  <c r="X91" i="23"/>
  <c r="O110" i="15"/>
  <c r="K110" i="15"/>
  <c r="R109" i="15"/>
  <c r="J109" i="15"/>
  <c r="R108" i="15"/>
  <c r="J108" i="15"/>
  <c r="Y107" i="15"/>
  <c r="J107" i="15"/>
  <c r="Y106" i="15"/>
  <c r="J106" i="15"/>
  <c r="Y105" i="15"/>
  <c r="J105" i="15"/>
  <c r="Y104" i="15"/>
  <c r="J104" i="15"/>
  <c r="Y103" i="15"/>
  <c r="J103" i="15"/>
  <c r="Y102" i="15"/>
  <c r="J102" i="15"/>
  <c r="Y101" i="15"/>
  <c r="J101" i="15"/>
  <c r="Y100" i="15"/>
  <c r="J100" i="15"/>
  <c r="Y99" i="15"/>
  <c r="J99" i="15"/>
  <c r="X98" i="15"/>
  <c r="O97" i="15"/>
  <c r="K97" i="15"/>
  <c r="Y96" i="15"/>
  <c r="J96" i="15"/>
  <c r="Y95" i="15"/>
  <c r="J95" i="15"/>
  <c r="Y94" i="15"/>
  <c r="J94" i="15"/>
  <c r="Y93" i="15"/>
  <c r="J93" i="15"/>
  <c r="R92" i="15"/>
  <c r="J92" i="15"/>
  <c r="X91" i="15"/>
  <c r="O110" i="9"/>
  <c r="K110" i="9"/>
  <c r="R109" i="9"/>
  <c r="J109" i="9"/>
  <c r="R108" i="9"/>
  <c r="J108" i="9"/>
  <c r="Y107" i="9"/>
  <c r="J107" i="9"/>
  <c r="Y106" i="9"/>
  <c r="J106" i="9"/>
  <c r="Y105" i="9"/>
  <c r="J105" i="9"/>
  <c r="Y104" i="9"/>
  <c r="J104" i="9"/>
  <c r="Y103" i="9"/>
  <c r="J103" i="9"/>
  <c r="Y102" i="9"/>
  <c r="J102" i="9"/>
  <c r="Y101" i="9"/>
  <c r="J101" i="9"/>
  <c r="Y100" i="9"/>
  <c r="J100" i="9"/>
  <c r="Y99" i="9"/>
  <c r="J99" i="9"/>
  <c r="X98" i="9"/>
  <c r="O97" i="9"/>
  <c r="K97" i="9"/>
  <c r="Y96" i="9"/>
  <c r="J96" i="9"/>
  <c r="Y95" i="9"/>
  <c r="J95" i="9"/>
  <c r="Y94" i="9"/>
  <c r="J94" i="9"/>
  <c r="Y93" i="9"/>
  <c r="J93" i="9"/>
  <c r="R92" i="9"/>
  <c r="J92" i="9"/>
  <c r="X91" i="9"/>
  <c r="O110" i="25"/>
  <c r="K110" i="25"/>
  <c r="R109" i="25"/>
  <c r="J109" i="25"/>
  <c r="R108" i="25"/>
  <c r="J108" i="25"/>
  <c r="Y107" i="25"/>
  <c r="J107" i="25"/>
  <c r="Y106" i="25"/>
  <c r="J106" i="25"/>
  <c r="Y105" i="25"/>
  <c r="J105" i="25"/>
  <c r="Y104" i="25"/>
  <c r="J104" i="25"/>
  <c r="Y103" i="25"/>
  <c r="J103" i="25"/>
  <c r="Y102" i="25"/>
  <c r="J102" i="25"/>
  <c r="Y101" i="25"/>
  <c r="J101" i="25"/>
  <c r="Y100" i="25"/>
  <c r="J100" i="25"/>
  <c r="Y99" i="25"/>
  <c r="J99" i="25"/>
  <c r="X98" i="25"/>
  <c r="O97" i="25"/>
  <c r="K97" i="25"/>
  <c r="Y96" i="25"/>
  <c r="J96" i="25"/>
  <c r="Y95" i="25"/>
  <c r="J95" i="25"/>
  <c r="Y94" i="25"/>
  <c r="J94" i="25"/>
  <c r="Y93" i="25"/>
  <c r="J93" i="25"/>
  <c r="R92" i="25"/>
  <c r="J92" i="25"/>
  <c r="X91" i="25"/>
  <c r="O110" i="24"/>
  <c r="K110" i="24"/>
  <c r="R109" i="24"/>
  <c r="J109" i="24"/>
  <c r="R108" i="24"/>
  <c r="J108" i="24"/>
  <c r="Y107" i="24"/>
  <c r="J107" i="24"/>
  <c r="Y106" i="24"/>
  <c r="J106" i="24"/>
  <c r="Y105" i="24"/>
  <c r="J105" i="24"/>
  <c r="Y104" i="24"/>
  <c r="J104" i="24"/>
  <c r="Y103" i="24"/>
  <c r="J103" i="24"/>
  <c r="Y102" i="24"/>
  <c r="J102" i="24"/>
  <c r="Y101" i="24"/>
  <c r="J101" i="24"/>
  <c r="Y100" i="24"/>
  <c r="J100" i="24"/>
  <c r="Y99" i="24"/>
  <c r="J99" i="24"/>
  <c r="X98" i="24"/>
  <c r="O97" i="24"/>
  <c r="K97" i="24"/>
  <c r="Y96" i="24"/>
  <c r="J96" i="24"/>
  <c r="Y95" i="24"/>
  <c r="J95" i="24"/>
  <c r="Y94" i="24"/>
  <c r="J94" i="24"/>
  <c r="Y93" i="24"/>
  <c r="J93" i="24"/>
  <c r="R92" i="24"/>
  <c r="J92" i="24"/>
  <c r="X91" i="24"/>
  <c r="R109" i="17"/>
  <c r="J109" i="17"/>
  <c r="R108" i="17"/>
  <c r="J108" i="17"/>
  <c r="Y107" i="17"/>
  <c r="J107" i="17"/>
  <c r="Y106" i="17"/>
  <c r="J106" i="17"/>
  <c r="Y105" i="17"/>
  <c r="J105" i="17"/>
  <c r="Y104" i="17"/>
  <c r="J104" i="17"/>
  <c r="Y103" i="17"/>
  <c r="J103" i="17"/>
  <c r="Y102" i="17"/>
  <c r="J102" i="17"/>
  <c r="Y101" i="17"/>
  <c r="J101" i="17"/>
  <c r="Y100" i="17"/>
  <c r="J100" i="17"/>
  <c r="Y99" i="17"/>
  <c r="J99" i="17"/>
  <c r="X98" i="17"/>
  <c r="O97" i="17"/>
  <c r="K97" i="17"/>
  <c r="Y96" i="17"/>
  <c r="J96" i="17"/>
  <c r="Y95" i="17"/>
  <c r="J95" i="17"/>
  <c r="Y94" i="17"/>
  <c r="J94" i="17"/>
  <c r="Y93" i="17"/>
  <c r="J93" i="17"/>
  <c r="R92" i="17"/>
  <c r="J92" i="17"/>
  <c r="X91" i="17"/>
  <c r="O128" i="25"/>
  <c r="K128" i="25"/>
  <c r="Y127" i="25"/>
  <c r="J127" i="25"/>
  <c r="Y126" i="25"/>
  <c r="J126" i="25"/>
  <c r="R124" i="25"/>
  <c r="Q124" i="25"/>
  <c r="J124" i="25"/>
  <c r="Q123" i="25"/>
  <c r="M123" i="25"/>
  <c r="J123" i="25"/>
  <c r="Y122" i="25"/>
  <c r="J122" i="25"/>
  <c r="Y121" i="25"/>
  <c r="J121" i="25"/>
  <c r="Y120" i="25"/>
  <c r="J120" i="25"/>
  <c r="Y119" i="25"/>
  <c r="J119" i="25"/>
  <c r="Y118" i="25"/>
  <c r="J118" i="25"/>
  <c r="Y117" i="25"/>
  <c r="J117" i="25"/>
  <c r="Y116" i="25"/>
  <c r="J116" i="25"/>
  <c r="Y115" i="25"/>
  <c r="J115" i="25"/>
  <c r="Y114" i="25"/>
  <c r="J114" i="25"/>
  <c r="X113" i="25"/>
  <c r="Y112" i="25"/>
  <c r="J112" i="25"/>
  <c r="O90" i="25"/>
  <c r="K90" i="25"/>
  <c r="Y89" i="25"/>
  <c r="J89" i="25"/>
  <c r="Y88" i="25"/>
  <c r="J88" i="25"/>
  <c r="Y87" i="25"/>
  <c r="J87" i="25"/>
  <c r="X86" i="25"/>
  <c r="K85" i="25"/>
  <c r="V84" i="25"/>
  <c r="M84" i="25"/>
  <c r="K84" i="25"/>
  <c r="V83" i="25"/>
  <c r="M83" i="25"/>
  <c r="K83" i="25"/>
  <c r="V82" i="25"/>
  <c r="M82" i="25"/>
  <c r="K82" i="25"/>
  <c r="V81" i="25"/>
  <c r="K81" i="25"/>
  <c r="K80" i="25"/>
  <c r="U79" i="25"/>
  <c r="P79" i="25"/>
  <c r="M79" i="25"/>
  <c r="J79" i="25"/>
  <c r="U78" i="25"/>
  <c r="P78" i="25"/>
  <c r="M78" i="25"/>
  <c r="J78" i="25"/>
  <c r="U77" i="25"/>
  <c r="P77" i="25"/>
  <c r="M77" i="25"/>
  <c r="J77" i="25"/>
  <c r="U76" i="25"/>
  <c r="P76" i="25"/>
  <c r="J76" i="25"/>
  <c r="I74" i="25"/>
  <c r="O73" i="25"/>
  <c r="K73" i="25"/>
  <c r="I72" i="25"/>
  <c r="R71" i="25"/>
  <c r="N71" i="25"/>
  <c r="M71" i="25"/>
  <c r="Q70" i="25"/>
  <c r="P70" i="25"/>
  <c r="Q69" i="25"/>
  <c r="P69" i="25"/>
  <c r="R68" i="25"/>
  <c r="Q68" i="25"/>
  <c r="S67" i="25"/>
  <c r="M67" i="25"/>
  <c r="K67" i="25"/>
  <c r="J67" i="25"/>
  <c r="S66" i="25"/>
  <c r="M66" i="25"/>
  <c r="K66" i="25"/>
  <c r="J66" i="25"/>
  <c r="I64" i="25"/>
  <c r="K62" i="25"/>
  <c r="K61" i="25"/>
  <c r="K60" i="25"/>
  <c r="K59" i="25"/>
  <c r="K58" i="25"/>
  <c r="K57" i="25"/>
  <c r="K56" i="25"/>
  <c r="K55" i="25"/>
  <c r="K54" i="25"/>
  <c r="K53" i="25"/>
  <c r="K52" i="25"/>
  <c r="K51" i="25"/>
  <c r="K50" i="25"/>
  <c r="X49" i="25"/>
  <c r="O47" i="25"/>
  <c r="K47" i="25"/>
  <c r="R45" i="25"/>
  <c r="Q45" i="25"/>
  <c r="R44" i="25"/>
  <c r="Q44" i="25"/>
  <c r="M44" i="25"/>
  <c r="R43" i="25"/>
  <c r="Q43" i="25"/>
  <c r="R42" i="25"/>
  <c r="J42" i="25"/>
  <c r="K41" i="25"/>
  <c r="O40" i="25"/>
  <c r="K40" i="25"/>
  <c r="K39" i="25"/>
  <c r="K38" i="25"/>
  <c r="K37" i="25"/>
  <c r="K36" i="25"/>
  <c r="O35" i="25"/>
  <c r="K35" i="25"/>
  <c r="K34" i="25"/>
  <c r="K33" i="25"/>
  <c r="K32" i="25"/>
  <c r="X30" i="25"/>
  <c r="I29" i="25"/>
  <c r="I28" i="25"/>
  <c r="I27" i="25"/>
  <c r="K25" i="25"/>
  <c r="I24" i="25"/>
  <c r="I23" i="25"/>
  <c r="Q22" i="25"/>
  <c r="K22" i="25"/>
  <c r="Q21" i="25"/>
  <c r="K21" i="25"/>
  <c r="Q20" i="25"/>
  <c r="K20" i="25"/>
  <c r="Q19" i="25"/>
  <c r="K19" i="25"/>
  <c r="Q18" i="25"/>
  <c r="K18" i="25"/>
  <c r="Q17" i="25"/>
  <c r="K17" i="25"/>
  <c r="Q16" i="25"/>
  <c r="K16" i="25"/>
  <c r="Q15" i="25"/>
  <c r="K15" i="25"/>
  <c r="K14" i="25"/>
  <c r="O13" i="25"/>
  <c r="L13" i="25"/>
  <c r="K13" i="25"/>
  <c r="I12" i="25"/>
  <c r="X10" i="25"/>
  <c r="S9" i="25"/>
  <c r="K9" i="25"/>
  <c r="J9" i="25"/>
  <c r="T8" i="25"/>
  <c r="K8" i="25"/>
  <c r="J8" i="25"/>
  <c r="O128" i="24"/>
  <c r="K128" i="24"/>
  <c r="Y127" i="24"/>
  <c r="J127" i="24"/>
  <c r="Y126" i="24"/>
  <c r="J126" i="24"/>
  <c r="R124" i="24"/>
  <c r="Q124" i="24"/>
  <c r="J124" i="24"/>
  <c r="Q123" i="24"/>
  <c r="M123" i="24"/>
  <c r="J123" i="24"/>
  <c r="Y122" i="24"/>
  <c r="J122" i="24"/>
  <c r="Y121" i="24"/>
  <c r="J121" i="24"/>
  <c r="Y120" i="24"/>
  <c r="J120" i="24"/>
  <c r="Y119" i="24"/>
  <c r="J119" i="24"/>
  <c r="Y118" i="24"/>
  <c r="J118" i="24"/>
  <c r="Y117" i="24"/>
  <c r="J117" i="24"/>
  <c r="Y116" i="24"/>
  <c r="J116" i="24"/>
  <c r="Y115" i="24"/>
  <c r="J115" i="24"/>
  <c r="Y114" i="24"/>
  <c r="J114" i="24"/>
  <c r="X113" i="24"/>
  <c r="Y112" i="24"/>
  <c r="J112" i="24"/>
  <c r="O90" i="24"/>
  <c r="K90" i="24"/>
  <c r="Y89" i="24"/>
  <c r="J89" i="24"/>
  <c r="Y88" i="24"/>
  <c r="J88" i="24"/>
  <c r="Y87" i="24"/>
  <c r="J87" i="24"/>
  <c r="X86" i="24"/>
  <c r="K85" i="24"/>
  <c r="V84" i="24"/>
  <c r="M84" i="24"/>
  <c r="K84" i="24"/>
  <c r="V83" i="24"/>
  <c r="M83" i="24"/>
  <c r="K83" i="24"/>
  <c r="V82" i="24"/>
  <c r="M82" i="24"/>
  <c r="K82" i="24"/>
  <c r="V81" i="24"/>
  <c r="K81" i="24"/>
  <c r="K80" i="24"/>
  <c r="U79" i="24"/>
  <c r="P79" i="24"/>
  <c r="M79" i="24"/>
  <c r="J79" i="24"/>
  <c r="U78" i="24"/>
  <c r="P78" i="24"/>
  <c r="M78" i="24"/>
  <c r="J78" i="24"/>
  <c r="U77" i="24"/>
  <c r="P77" i="24"/>
  <c r="M77" i="24"/>
  <c r="J77" i="24"/>
  <c r="U76" i="24"/>
  <c r="P76" i="24"/>
  <c r="J76" i="24"/>
  <c r="I74" i="24"/>
  <c r="O73" i="24"/>
  <c r="K73" i="24"/>
  <c r="I72" i="24"/>
  <c r="R71" i="24"/>
  <c r="N71" i="24"/>
  <c r="M71" i="24"/>
  <c r="Q70" i="24"/>
  <c r="P70" i="24"/>
  <c r="Q69" i="24"/>
  <c r="P69" i="24"/>
  <c r="R68" i="24"/>
  <c r="Q68" i="24"/>
  <c r="S67" i="24"/>
  <c r="M67" i="24"/>
  <c r="K67" i="24"/>
  <c r="J67" i="24"/>
  <c r="S66" i="24"/>
  <c r="M66" i="24"/>
  <c r="K66" i="24"/>
  <c r="J66" i="24"/>
  <c r="I64" i="24"/>
  <c r="K62" i="24"/>
  <c r="K61" i="24"/>
  <c r="K60" i="24"/>
  <c r="K59" i="24"/>
  <c r="K58" i="24"/>
  <c r="K57" i="24"/>
  <c r="K56" i="24"/>
  <c r="K55" i="24"/>
  <c r="K54" i="24"/>
  <c r="K53" i="24"/>
  <c r="K52" i="24"/>
  <c r="K51" i="24"/>
  <c r="K50" i="24"/>
  <c r="X49" i="24"/>
  <c r="O47" i="24"/>
  <c r="K47" i="24"/>
  <c r="R45" i="24"/>
  <c r="Q45" i="24"/>
  <c r="R44" i="24"/>
  <c r="Q44" i="24"/>
  <c r="M44" i="24"/>
  <c r="R43" i="24"/>
  <c r="Q43" i="24"/>
  <c r="R42" i="24"/>
  <c r="J42" i="24"/>
  <c r="K41" i="24"/>
  <c r="O40" i="24"/>
  <c r="K40" i="24"/>
  <c r="K39" i="24"/>
  <c r="K38" i="24"/>
  <c r="K37" i="24"/>
  <c r="K36" i="24"/>
  <c r="O35" i="24"/>
  <c r="K35" i="24"/>
  <c r="K34" i="24"/>
  <c r="K33" i="24"/>
  <c r="K32" i="24"/>
  <c r="X30" i="24"/>
  <c r="I29" i="24"/>
  <c r="I28" i="24"/>
  <c r="I27" i="24"/>
  <c r="K25" i="24"/>
  <c r="I24" i="24"/>
  <c r="I23" i="24"/>
  <c r="Q22" i="24"/>
  <c r="K22" i="24"/>
  <c r="Q21" i="24"/>
  <c r="K21" i="24"/>
  <c r="Q20" i="24"/>
  <c r="K20" i="24"/>
  <c r="Q19" i="24"/>
  <c r="K19" i="24"/>
  <c r="Q18" i="24"/>
  <c r="K18" i="24"/>
  <c r="Q17" i="24"/>
  <c r="K17" i="24"/>
  <c r="Q16" i="24"/>
  <c r="K16" i="24"/>
  <c r="Q15" i="24"/>
  <c r="K15" i="24"/>
  <c r="K14" i="24"/>
  <c r="O13" i="24"/>
  <c r="L13" i="24"/>
  <c r="K13" i="24"/>
  <c r="I12" i="24"/>
  <c r="X10" i="24"/>
  <c r="S9" i="24"/>
  <c r="K9" i="24"/>
  <c r="J9" i="24"/>
  <c r="T8" i="24"/>
  <c r="K8" i="24"/>
  <c r="J8" i="24"/>
  <c r="O128" i="23"/>
  <c r="K128" i="23"/>
  <c r="Y127" i="23"/>
  <c r="J127" i="23"/>
  <c r="Y126" i="23"/>
  <c r="J126" i="23"/>
  <c r="R124" i="23"/>
  <c r="Q124" i="23"/>
  <c r="J124" i="23"/>
  <c r="Q123" i="23"/>
  <c r="M123" i="23"/>
  <c r="J123" i="23"/>
  <c r="Y122" i="23"/>
  <c r="J122" i="23"/>
  <c r="Y121" i="23"/>
  <c r="J121" i="23"/>
  <c r="Y120" i="23"/>
  <c r="J120" i="23"/>
  <c r="Y119" i="23"/>
  <c r="J119" i="23"/>
  <c r="Y118" i="23"/>
  <c r="J118" i="23"/>
  <c r="Y117" i="23"/>
  <c r="J117" i="23"/>
  <c r="Y116" i="23"/>
  <c r="J116" i="23"/>
  <c r="Y115" i="23"/>
  <c r="J115" i="23"/>
  <c r="Y114" i="23"/>
  <c r="J114" i="23"/>
  <c r="X113" i="23"/>
  <c r="Y112" i="23"/>
  <c r="J112" i="23"/>
  <c r="O90" i="23"/>
  <c r="K90" i="23"/>
  <c r="Y89" i="23"/>
  <c r="J89" i="23"/>
  <c r="Y88" i="23"/>
  <c r="J88" i="23"/>
  <c r="Y87" i="23"/>
  <c r="J87" i="23"/>
  <c r="X86" i="23"/>
  <c r="K85" i="23"/>
  <c r="V84" i="23"/>
  <c r="M84" i="23"/>
  <c r="K84" i="23"/>
  <c r="V83" i="23"/>
  <c r="M83" i="23"/>
  <c r="K83" i="23"/>
  <c r="V82" i="23"/>
  <c r="M82" i="23"/>
  <c r="K82" i="23"/>
  <c r="V81" i="23"/>
  <c r="K81" i="23"/>
  <c r="K80" i="23"/>
  <c r="U79" i="23"/>
  <c r="P79" i="23"/>
  <c r="M79" i="23"/>
  <c r="J79" i="23"/>
  <c r="U78" i="23"/>
  <c r="P78" i="23"/>
  <c r="M78" i="23"/>
  <c r="J78" i="23"/>
  <c r="U77" i="23"/>
  <c r="P77" i="23"/>
  <c r="M77" i="23"/>
  <c r="J77" i="23"/>
  <c r="U76" i="23"/>
  <c r="P76" i="23"/>
  <c r="J76" i="23"/>
  <c r="I74" i="23"/>
  <c r="O73" i="23"/>
  <c r="K73" i="23"/>
  <c r="I72" i="23"/>
  <c r="R71" i="23"/>
  <c r="N71" i="23"/>
  <c r="M71" i="23"/>
  <c r="Q70" i="23"/>
  <c r="P70" i="23"/>
  <c r="Q69" i="23"/>
  <c r="P69" i="23"/>
  <c r="R68" i="23"/>
  <c r="Q68" i="23"/>
  <c r="S67" i="23"/>
  <c r="M67" i="23"/>
  <c r="K67" i="23"/>
  <c r="J67" i="23"/>
  <c r="S66" i="23"/>
  <c r="M66" i="23"/>
  <c r="K66" i="23"/>
  <c r="J66" i="23"/>
  <c r="I64" i="23"/>
  <c r="K62" i="23"/>
  <c r="K61" i="23"/>
  <c r="K60" i="23"/>
  <c r="K59" i="23"/>
  <c r="K58" i="23"/>
  <c r="K57" i="23"/>
  <c r="K56" i="23"/>
  <c r="K55" i="23"/>
  <c r="K54" i="23"/>
  <c r="K53" i="23"/>
  <c r="K52" i="23"/>
  <c r="K51" i="23"/>
  <c r="K50" i="23"/>
  <c r="X49" i="23"/>
  <c r="O47" i="23"/>
  <c r="K47" i="23"/>
  <c r="R45" i="23"/>
  <c r="Q45" i="23"/>
  <c r="R44" i="23"/>
  <c r="Q44" i="23"/>
  <c r="M44" i="23"/>
  <c r="R43" i="23"/>
  <c r="Q43" i="23"/>
  <c r="R42" i="23"/>
  <c r="J42" i="23"/>
  <c r="K41" i="23"/>
  <c r="O40" i="23"/>
  <c r="K40" i="23"/>
  <c r="K39" i="23"/>
  <c r="K38" i="23"/>
  <c r="K37" i="23"/>
  <c r="K36" i="23"/>
  <c r="O35" i="23"/>
  <c r="K35" i="23"/>
  <c r="K34" i="23"/>
  <c r="K33" i="23"/>
  <c r="K32" i="23"/>
  <c r="X30" i="23"/>
  <c r="I29" i="23"/>
  <c r="I28" i="23"/>
  <c r="I27" i="23"/>
  <c r="K25" i="23"/>
  <c r="I24" i="23"/>
  <c r="I23" i="23"/>
  <c r="Q22" i="23"/>
  <c r="K22" i="23"/>
  <c r="Q21" i="23"/>
  <c r="K21" i="23"/>
  <c r="Q20" i="23"/>
  <c r="K20" i="23"/>
  <c r="Q19" i="23"/>
  <c r="K19" i="23"/>
  <c r="Q18" i="23"/>
  <c r="K18" i="23"/>
  <c r="Q17" i="23"/>
  <c r="K17" i="23"/>
  <c r="Q16" i="23"/>
  <c r="K16" i="23"/>
  <c r="Q15" i="23"/>
  <c r="K15" i="23"/>
  <c r="K14" i="23"/>
  <c r="O13" i="23"/>
  <c r="L13" i="23"/>
  <c r="K13" i="23"/>
  <c r="I12" i="23"/>
  <c r="X10" i="23"/>
  <c r="S9" i="23"/>
  <c r="K9" i="23"/>
  <c r="J9" i="23"/>
  <c r="T8" i="23"/>
  <c r="K8" i="23"/>
  <c r="J8" i="23"/>
  <c r="O128" i="22"/>
  <c r="K128" i="22"/>
  <c r="Y127" i="22"/>
  <c r="J127" i="22"/>
  <c r="Y126" i="22"/>
  <c r="J126" i="22"/>
  <c r="R124" i="22"/>
  <c r="Q124" i="22"/>
  <c r="J124" i="22"/>
  <c r="Q123" i="22"/>
  <c r="M123" i="22"/>
  <c r="J123" i="22"/>
  <c r="Y122" i="22"/>
  <c r="J122" i="22"/>
  <c r="Y121" i="22"/>
  <c r="J121" i="22"/>
  <c r="Y120" i="22"/>
  <c r="J120" i="22"/>
  <c r="Y119" i="22"/>
  <c r="J119" i="22"/>
  <c r="Y118" i="22"/>
  <c r="J118" i="22"/>
  <c r="Y117" i="22"/>
  <c r="J117" i="22"/>
  <c r="Y116" i="22"/>
  <c r="J116" i="22"/>
  <c r="Y115" i="22"/>
  <c r="J115" i="22"/>
  <c r="Y114" i="22"/>
  <c r="J114" i="22"/>
  <c r="X113" i="22"/>
  <c r="Y112" i="22"/>
  <c r="J112" i="22"/>
  <c r="O90" i="22"/>
  <c r="K90" i="22"/>
  <c r="Y89" i="22"/>
  <c r="J89" i="22"/>
  <c r="Y88" i="22"/>
  <c r="J88" i="22"/>
  <c r="Y87" i="22"/>
  <c r="J87" i="22"/>
  <c r="X86" i="22"/>
  <c r="K85" i="22"/>
  <c r="V84" i="22"/>
  <c r="M84" i="22"/>
  <c r="K84" i="22"/>
  <c r="V83" i="22"/>
  <c r="M83" i="22"/>
  <c r="K83" i="22"/>
  <c r="V82" i="22"/>
  <c r="M82" i="22"/>
  <c r="K82" i="22"/>
  <c r="V81" i="22"/>
  <c r="K81" i="22"/>
  <c r="K80" i="22"/>
  <c r="U79" i="22"/>
  <c r="P79" i="22"/>
  <c r="M79" i="22"/>
  <c r="J79" i="22"/>
  <c r="U78" i="22"/>
  <c r="P78" i="22"/>
  <c r="M78" i="22"/>
  <c r="J78" i="22"/>
  <c r="U77" i="22"/>
  <c r="P77" i="22"/>
  <c r="M77" i="22"/>
  <c r="J77" i="22"/>
  <c r="U76" i="22"/>
  <c r="P76" i="22"/>
  <c r="J76" i="22"/>
  <c r="I74" i="22"/>
  <c r="O73" i="22"/>
  <c r="K73" i="22"/>
  <c r="I72" i="22"/>
  <c r="R71" i="22"/>
  <c r="N71" i="22"/>
  <c r="M71" i="22"/>
  <c r="Q70" i="22"/>
  <c r="P70" i="22"/>
  <c r="Q69" i="22"/>
  <c r="P69" i="22"/>
  <c r="R68" i="22"/>
  <c r="Q68" i="22"/>
  <c r="S67" i="22"/>
  <c r="M67" i="22"/>
  <c r="K67" i="22"/>
  <c r="J67" i="22"/>
  <c r="S66" i="22"/>
  <c r="M66" i="22"/>
  <c r="K66" i="22"/>
  <c r="J66" i="22"/>
  <c r="I64" i="22"/>
  <c r="K62" i="22"/>
  <c r="K61" i="22"/>
  <c r="K60" i="22"/>
  <c r="K59" i="22"/>
  <c r="K58" i="22"/>
  <c r="K57" i="22"/>
  <c r="K56" i="22"/>
  <c r="K55" i="22"/>
  <c r="K54" i="22"/>
  <c r="K53" i="22"/>
  <c r="K52" i="22"/>
  <c r="K51" i="22"/>
  <c r="K50" i="22"/>
  <c r="X49" i="22"/>
  <c r="O47" i="22"/>
  <c r="K47" i="22"/>
  <c r="R45" i="22"/>
  <c r="Q45" i="22"/>
  <c r="R44" i="22"/>
  <c r="Q44" i="22"/>
  <c r="M44" i="22"/>
  <c r="R43" i="22"/>
  <c r="Q43" i="22"/>
  <c r="R42" i="22"/>
  <c r="J42" i="22"/>
  <c r="K41" i="22"/>
  <c r="O40" i="22"/>
  <c r="K40" i="22"/>
  <c r="K39" i="22"/>
  <c r="K38" i="22"/>
  <c r="K37" i="22"/>
  <c r="K36" i="22"/>
  <c r="O35" i="22"/>
  <c r="K35" i="22"/>
  <c r="K34" i="22"/>
  <c r="K33" i="22"/>
  <c r="K32" i="22"/>
  <c r="X30" i="22"/>
  <c r="I29" i="22"/>
  <c r="I28" i="22"/>
  <c r="I27" i="22"/>
  <c r="K25" i="22"/>
  <c r="I24" i="22"/>
  <c r="I23" i="22"/>
  <c r="Q22" i="22"/>
  <c r="K22" i="22"/>
  <c r="Q21" i="22"/>
  <c r="K21" i="22"/>
  <c r="Q20" i="22"/>
  <c r="K20" i="22"/>
  <c r="Q19" i="22"/>
  <c r="K19" i="22"/>
  <c r="Q18" i="22"/>
  <c r="K18" i="22"/>
  <c r="Q17" i="22"/>
  <c r="K17" i="22"/>
  <c r="Q16" i="22"/>
  <c r="K16" i="22"/>
  <c r="Q15" i="22"/>
  <c r="K15" i="22"/>
  <c r="K14" i="22"/>
  <c r="O13" i="22"/>
  <c r="L13" i="22"/>
  <c r="K13" i="22"/>
  <c r="I12" i="22"/>
  <c r="X10" i="22"/>
  <c r="S9" i="22"/>
  <c r="K9" i="22"/>
  <c r="J9" i="22"/>
  <c r="T8" i="22"/>
  <c r="K8" i="22"/>
  <c r="J8" i="22"/>
  <c r="X130" i="21"/>
  <c r="O128" i="21"/>
  <c r="K128" i="21"/>
  <c r="Y127" i="21"/>
  <c r="J127" i="21"/>
  <c r="Y126" i="21"/>
  <c r="J126" i="21"/>
  <c r="R124" i="21"/>
  <c r="Q124" i="21"/>
  <c r="J124" i="21"/>
  <c r="Q123" i="21"/>
  <c r="M123" i="21"/>
  <c r="J123" i="21"/>
  <c r="Y122" i="21"/>
  <c r="J122" i="21"/>
  <c r="Y121" i="21"/>
  <c r="J121" i="21"/>
  <c r="Y120" i="21"/>
  <c r="J120" i="21"/>
  <c r="Y119" i="21"/>
  <c r="J119" i="21"/>
  <c r="Y118" i="21"/>
  <c r="J118" i="21"/>
  <c r="Y117" i="21"/>
  <c r="J117" i="21"/>
  <c r="Y116" i="21"/>
  <c r="J116" i="21"/>
  <c r="Y115" i="21"/>
  <c r="J115" i="21"/>
  <c r="Y114" i="21"/>
  <c r="J114" i="21"/>
  <c r="X113" i="21"/>
  <c r="Y112" i="21"/>
  <c r="J112" i="21"/>
  <c r="O90" i="21"/>
  <c r="K90" i="21"/>
  <c r="Y89" i="21"/>
  <c r="J89" i="21"/>
  <c r="Y88" i="21"/>
  <c r="J88" i="21"/>
  <c r="Y87" i="21"/>
  <c r="J87" i="21"/>
  <c r="X86" i="21"/>
  <c r="K85" i="21"/>
  <c r="V84" i="21"/>
  <c r="M84" i="21"/>
  <c r="K84" i="21"/>
  <c r="V83" i="21"/>
  <c r="M83" i="21"/>
  <c r="K83" i="21"/>
  <c r="V82" i="21"/>
  <c r="M82" i="21"/>
  <c r="K82" i="21"/>
  <c r="V81" i="21"/>
  <c r="K81" i="21"/>
  <c r="K80" i="21"/>
  <c r="U79" i="21"/>
  <c r="P79" i="21"/>
  <c r="M79" i="21"/>
  <c r="J79" i="21"/>
  <c r="U78" i="21"/>
  <c r="P78" i="21"/>
  <c r="M78" i="21"/>
  <c r="J78" i="21"/>
  <c r="U77" i="21"/>
  <c r="P77" i="21"/>
  <c r="M77" i="21"/>
  <c r="J77" i="21"/>
  <c r="U76" i="21"/>
  <c r="P76" i="21"/>
  <c r="J76" i="21"/>
  <c r="I74" i="21"/>
  <c r="O73" i="21"/>
  <c r="K73" i="21"/>
  <c r="I72" i="21"/>
  <c r="R71" i="21"/>
  <c r="N71" i="21"/>
  <c r="M71" i="21"/>
  <c r="Q70" i="21"/>
  <c r="P70" i="21"/>
  <c r="Q69" i="21"/>
  <c r="P69" i="21"/>
  <c r="R68" i="21"/>
  <c r="Q68" i="21"/>
  <c r="S67" i="21"/>
  <c r="M67" i="21"/>
  <c r="K67" i="21"/>
  <c r="J67" i="21"/>
  <c r="S66" i="21"/>
  <c r="M66" i="21"/>
  <c r="K66" i="21"/>
  <c r="J66" i="21"/>
  <c r="I64" i="21"/>
  <c r="K62" i="21"/>
  <c r="K61" i="21"/>
  <c r="K60" i="21"/>
  <c r="K59" i="21"/>
  <c r="K58" i="21"/>
  <c r="K57" i="21"/>
  <c r="K56" i="21"/>
  <c r="K55" i="21"/>
  <c r="K54" i="21"/>
  <c r="K53" i="21"/>
  <c r="K52" i="21"/>
  <c r="K51" i="21"/>
  <c r="K50" i="21"/>
  <c r="X49" i="21"/>
  <c r="O47" i="21"/>
  <c r="K47" i="21"/>
  <c r="R45" i="21"/>
  <c r="Q45" i="21"/>
  <c r="R44" i="21"/>
  <c r="Q44" i="21"/>
  <c r="M44" i="21"/>
  <c r="R43" i="21"/>
  <c r="Q43" i="21"/>
  <c r="R42" i="21"/>
  <c r="J42" i="21"/>
  <c r="K41" i="21"/>
  <c r="O40" i="21"/>
  <c r="K40" i="21"/>
  <c r="K39" i="21"/>
  <c r="K38" i="21"/>
  <c r="K37" i="21"/>
  <c r="K36" i="21"/>
  <c r="O35" i="21"/>
  <c r="K35" i="21"/>
  <c r="K34" i="21"/>
  <c r="K33" i="21"/>
  <c r="K32" i="21"/>
  <c r="X30" i="21"/>
  <c r="I29" i="21"/>
  <c r="I28" i="21"/>
  <c r="I27" i="21"/>
  <c r="K25" i="21"/>
  <c r="I24" i="21"/>
  <c r="I23" i="21"/>
  <c r="Q22" i="21"/>
  <c r="K22" i="21"/>
  <c r="Q21" i="21"/>
  <c r="K21" i="21"/>
  <c r="Q20" i="21"/>
  <c r="K20" i="21"/>
  <c r="Q19" i="21"/>
  <c r="K19" i="21"/>
  <c r="Q18" i="21"/>
  <c r="K18" i="21"/>
  <c r="Q17" i="21"/>
  <c r="K17" i="21"/>
  <c r="Q16" i="21"/>
  <c r="K16" i="21"/>
  <c r="Q15" i="21"/>
  <c r="K15" i="21"/>
  <c r="K14" i="21"/>
  <c r="O13" i="21"/>
  <c r="L13" i="21"/>
  <c r="K13" i="21"/>
  <c r="I12" i="21"/>
  <c r="X10" i="21"/>
  <c r="S9" i="21"/>
  <c r="K9" i="21"/>
  <c r="J9" i="21"/>
  <c r="T8" i="21"/>
  <c r="K8" i="21"/>
  <c r="J8" i="21"/>
  <c r="X130" i="20"/>
  <c r="O128" i="20"/>
  <c r="K128" i="20"/>
  <c r="Y127" i="20"/>
  <c r="J127" i="20"/>
  <c r="Y126" i="20"/>
  <c r="J126" i="20"/>
  <c r="R124" i="20"/>
  <c r="Q124" i="20"/>
  <c r="J124" i="20"/>
  <c r="Q123" i="20"/>
  <c r="M123" i="20"/>
  <c r="J123" i="20"/>
  <c r="Y122" i="20"/>
  <c r="J122" i="20"/>
  <c r="Y121" i="20"/>
  <c r="J121" i="20"/>
  <c r="Y120" i="20"/>
  <c r="J120" i="20"/>
  <c r="Y119" i="20"/>
  <c r="J119" i="20"/>
  <c r="Y118" i="20"/>
  <c r="J118" i="20"/>
  <c r="Y117" i="20"/>
  <c r="J117" i="20"/>
  <c r="Y116" i="20"/>
  <c r="J116" i="20"/>
  <c r="Y115" i="20"/>
  <c r="J115" i="20"/>
  <c r="Y114" i="20"/>
  <c r="J114" i="20"/>
  <c r="X113" i="20"/>
  <c r="Y112" i="20"/>
  <c r="J112" i="20"/>
  <c r="O90" i="20"/>
  <c r="K90" i="20"/>
  <c r="Y89" i="20"/>
  <c r="J89" i="20"/>
  <c r="Y88" i="20"/>
  <c r="J88" i="20"/>
  <c r="Y87" i="20"/>
  <c r="J87" i="20"/>
  <c r="X86" i="20"/>
  <c r="K85" i="20"/>
  <c r="V84" i="20"/>
  <c r="M84" i="20"/>
  <c r="K84" i="20"/>
  <c r="V83" i="20"/>
  <c r="M83" i="20"/>
  <c r="K83" i="20"/>
  <c r="V82" i="20"/>
  <c r="M82" i="20"/>
  <c r="K82" i="20"/>
  <c r="V81" i="20"/>
  <c r="K81" i="20"/>
  <c r="K80" i="20"/>
  <c r="U79" i="20"/>
  <c r="P79" i="20"/>
  <c r="M79" i="20"/>
  <c r="J79" i="20"/>
  <c r="U78" i="20"/>
  <c r="P78" i="20"/>
  <c r="M78" i="20"/>
  <c r="J78" i="20"/>
  <c r="U77" i="20"/>
  <c r="P77" i="20"/>
  <c r="M77" i="20"/>
  <c r="J77" i="20"/>
  <c r="U76" i="20"/>
  <c r="P76" i="20"/>
  <c r="J76" i="20"/>
  <c r="I74" i="20"/>
  <c r="O73" i="20"/>
  <c r="K73" i="20"/>
  <c r="I72" i="20"/>
  <c r="R71" i="20"/>
  <c r="N71" i="20"/>
  <c r="M71" i="20"/>
  <c r="Q70" i="20"/>
  <c r="P70" i="20"/>
  <c r="Q69" i="20"/>
  <c r="P69" i="20"/>
  <c r="R68" i="20"/>
  <c r="Q68" i="20"/>
  <c r="S67" i="20"/>
  <c r="M67" i="20"/>
  <c r="K67" i="20"/>
  <c r="J67" i="20"/>
  <c r="S66" i="20"/>
  <c r="M66" i="20"/>
  <c r="K66" i="20"/>
  <c r="J66" i="20"/>
  <c r="I64" i="20"/>
  <c r="K62" i="20"/>
  <c r="K61" i="20"/>
  <c r="K60" i="20"/>
  <c r="K59" i="20"/>
  <c r="K58" i="20"/>
  <c r="K57" i="20"/>
  <c r="K56" i="20"/>
  <c r="K55" i="20"/>
  <c r="K54" i="20"/>
  <c r="K53" i="20"/>
  <c r="K52" i="20"/>
  <c r="K51" i="20"/>
  <c r="K50" i="20"/>
  <c r="X49" i="20"/>
  <c r="O47" i="20"/>
  <c r="K47" i="20"/>
  <c r="R45" i="20"/>
  <c r="Q45" i="20"/>
  <c r="R44" i="20"/>
  <c r="Q44" i="20"/>
  <c r="M44" i="20"/>
  <c r="R43" i="20"/>
  <c r="Q43" i="20"/>
  <c r="R42" i="20"/>
  <c r="J42" i="20"/>
  <c r="K41" i="20"/>
  <c r="O40" i="20"/>
  <c r="K40" i="20"/>
  <c r="K39" i="20"/>
  <c r="K38" i="20"/>
  <c r="K37" i="20"/>
  <c r="K36" i="20"/>
  <c r="O35" i="20"/>
  <c r="K35" i="20"/>
  <c r="K34" i="20"/>
  <c r="K33" i="20"/>
  <c r="K32" i="20"/>
  <c r="X30" i="20"/>
  <c r="I29" i="20"/>
  <c r="I28" i="20"/>
  <c r="I27" i="20"/>
  <c r="K25" i="20"/>
  <c r="I24" i="20"/>
  <c r="I23" i="20"/>
  <c r="Q22" i="20"/>
  <c r="K22" i="20"/>
  <c r="Q21" i="20"/>
  <c r="K21" i="20"/>
  <c r="Q20" i="20"/>
  <c r="K20" i="20"/>
  <c r="Q19" i="20"/>
  <c r="K19" i="20"/>
  <c r="Q18" i="20"/>
  <c r="K18" i="20"/>
  <c r="Q17" i="20"/>
  <c r="K17" i="20"/>
  <c r="Q16" i="20"/>
  <c r="K16" i="20"/>
  <c r="Q15" i="20"/>
  <c r="K15" i="20"/>
  <c r="K14" i="20"/>
  <c r="O13" i="20"/>
  <c r="L13" i="20"/>
  <c r="K13" i="20"/>
  <c r="I12" i="20"/>
  <c r="X10" i="20"/>
  <c r="S9" i="20"/>
  <c r="K9" i="20"/>
  <c r="J9" i="20"/>
  <c r="T8" i="20"/>
  <c r="K8" i="20"/>
  <c r="J8" i="20"/>
  <c r="X130" i="19"/>
  <c r="O128" i="19"/>
  <c r="K128" i="19"/>
  <c r="Y127" i="19"/>
  <c r="J127" i="19"/>
  <c r="Y126" i="19"/>
  <c r="J126" i="19"/>
  <c r="R124" i="19"/>
  <c r="Q124" i="19"/>
  <c r="J124" i="19"/>
  <c r="Q123" i="19"/>
  <c r="M123" i="19"/>
  <c r="J123" i="19"/>
  <c r="Y122" i="19"/>
  <c r="J122" i="19"/>
  <c r="Y121" i="19"/>
  <c r="J121" i="19"/>
  <c r="Y120" i="19"/>
  <c r="J120" i="19"/>
  <c r="Y119" i="19"/>
  <c r="J119" i="19"/>
  <c r="Y118" i="19"/>
  <c r="J118" i="19"/>
  <c r="Y117" i="19"/>
  <c r="J117" i="19"/>
  <c r="Y116" i="19"/>
  <c r="J116" i="19"/>
  <c r="Y115" i="19"/>
  <c r="J115" i="19"/>
  <c r="Y114" i="19"/>
  <c r="J114" i="19"/>
  <c r="X113" i="19"/>
  <c r="Y112" i="19"/>
  <c r="J112" i="19"/>
  <c r="O90" i="19"/>
  <c r="K90" i="19"/>
  <c r="Y89" i="19"/>
  <c r="J89" i="19"/>
  <c r="Y88" i="19"/>
  <c r="J88" i="19"/>
  <c r="Y87" i="19"/>
  <c r="J87" i="19"/>
  <c r="X86" i="19"/>
  <c r="K85" i="19"/>
  <c r="V84" i="19"/>
  <c r="M84" i="19"/>
  <c r="K84" i="19"/>
  <c r="V83" i="19"/>
  <c r="M83" i="19"/>
  <c r="K83" i="19"/>
  <c r="V82" i="19"/>
  <c r="M82" i="19"/>
  <c r="K82" i="19"/>
  <c r="V81" i="19"/>
  <c r="K81" i="19"/>
  <c r="K80" i="19"/>
  <c r="U79" i="19"/>
  <c r="P79" i="19"/>
  <c r="M79" i="19"/>
  <c r="J79" i="19"/>
  <c r="U78" i="19"/>
  <c r="P78" i="19"/>
  <c r="M78" i="19"/>
  <c r="J78" i="19"/>
  <c r="U77" i="19"/>
  <c r="P77" i="19"/>
  <c r="M77" i="19"/>
  <c r="J77" i="19"/>
  <c r="U76" i="19"/>
  <c r="P76" i="19"/>
  <c r="J76" i="19"/>
  <c r="I74" i="19"/>
  <c r="O73" i="19"/>
  <c r="K73" i="19"/>
  <c r="I72" i="19"/>
  <c r="R71" i="19"/>
  <c r="N71" i="19"/>
  <c r="M71" i="19"/>
  <c r="Q70" i="19"/>
  <c r="P70" i="19"/>
  <c r="Q69" i="19"/>
  <c r="P69" i="19"/>
  <c r="R68" i="19"/>
  <c r="Q68" i="19"/>
  <c r="S67" i="19"/>
  <c r="M67" i="19"/>
  <c r="K67" i="19"/>
  <c r="J67" i="19"/>
  <c r="S66" i="19"/>
  <c r="M66" i="19"/>
  <c r="K66" i="19"/>
  <c r="J66" i="19"/>
  <c r="I64" i="19"/>
  <c r="K62" i="19"/>
  <c r="K61" i="19"/>
  <c r="K60" i="19"/>
  <c r="K59" i="19"/>
  <c r="K58" i="19"/>
  <c r="K57" i="19"/>
  <c r="K56" i="19"/>
  <c r="K55" i="19"/>
  <c r="K54" i="19"/>
  <c r="K53" i="19"/>
  <c r="K52" i="19"/>
  <c r="K51" i="19"/>
  <c r="K50" i="19"/>
  <c r="X49" i="19"/>
  <c r="O47" i="19"/>
  <c r="K47" i="19"/>
  <c r="R45" i="19"/>
  <c r="Q45" i="19"/>
  <c r="R44" i="19"/>
  <c r="Q44" i="19"/>
  <c r="M44" i="19"/>
  <c r="R43" i="19"/>
  <c r="Q43" i="19"/>
  <c r="R42" i="19"/>
  <c r="J42" i="19"/>
  <c r="K41" i="19"/>
  <c r="O40" i="19"/>
  <c r="K40" i="19"/>
  <c r="K39" i="19"/>
  <c r="K38" i="19"/>
  <c r="K37" i="19"/>
  <c r="K36" i="19"/>
  <c r="O35" i="19"/>
  <c r="K35" i="19"/>
  <c r="K34" i="19"/>
  <c r="K33" i="19"/>
  <c r="K32" i="19"/>
  <c r="X30" i="19"/>
  <c r="I29" i="19"/>
  <c r="I28" i="19"/>
  <c r="I27" i="19"/>
  <c r="K25" i="19"/>
  <c r="I24" i="19"/>
  <c r="I23" i="19"/>
  <c r="Q22" i="19"/>
  <c r="K22" i="19"/>
  <c r="Q21" i="19"/>
  <c r="K21" i="19"/>
  <c r="Q20" i="19"/>
  <c r="K20" i="19"/>
  <c r="Q19" i="19"/>
  <c r="K19" i="19"/>
  <c r="Q18" i="19"/>
  <c r="K18" i="19"/>
  <c r="Q17" i="19"/>
  <c r="K17" i="19"/>
  <c r="Q16" i="19"/>
  <c r="K16" i="19"/>
  <c r="Q15" i="19"/>
  <c r="K15" i="19"/>
  <c r="K14" i="19"/>
  <c r="O13" i="19"/>
  <c r="L13" i="19"/>
  <c r="K13" i="19"/>
  <c r="I12" i="19"/>
  <c r="X10" i="19"/>
  <c r="S9" i="19"/>
  <c r="K9" i="19"/>
  <c r="J9" i="19"/>
  <c r="T8" i="19"/>
  <c r="K8" i="19"/>
  <c r="J8" i="19"/>
  <c r="X130" i="17"/>
  <c r="O128" i="17"/>
  <c r="K128" i="17"/>
  <c r="Y127" i="17"/>
  <c r="J127" i="17"/>
  <c r="Y126" i="17"/>
  <c r="J126" i="17"/>
  <c r="R124" i="17"/>
  <c r="Q124" i="17"/>
  <c r="J124" i="17"/>
  <c r="Q123" i="17"/>
  <c r="M123" i="17"/>
  <c r="J123" i="17"/>
  <c r="Y122" i="17"/>
  <c r="J122" i="17"/>
  <c r="Y121" i="17"/>
  <c r="J121" i="17"/>
  <c r="Y120" i="17"/>
  <c r="J120" i="17"/>
  <c r="Y119" i="17"/>
  <c r="J119" i="17"/>
  <c r="Y118" i="17"/>
  <c r="J118" i="17"/>
  <c r="Y117" i="17"/>
  <c r="J117" i="17"/>
  <c r="Y116" i="17"/>
  <c r="J116" i="17"/>
  <c r="Y115" i="17"/>
  <c r="J115" i="17"/>
  <c r="Y114" i="17"/>
  <c r="J114" i="17"/>
  <c r="X113" i="17"/>
  <c r="Y112" i="17"/>
  <c r="J112" i="17"/>
  <c r="O90" i="17"/>
  <c r="K90" i="17"/>
  <c r="Y89" i="17"/>
  <c r="J89" i="17"/>
  <c r="Y88" i="17"/>
  <c r="J88" i="17"/>
  <c r="Y87" i="17"/>
  <c r="J87" i="17"/>
  <c r="X86" i="17"/>
  <c r="K85" i="17"/>
  <c r="V84" i="17"/>
  <c r="M84" i="17"/>
  <c r="K84" i="17"/>
  <c r="V83" i="17"/>
  <c r="M83" i="17"/>
  <c r="K83" i="17"/>
  <c r="V82" i="17"/>
  <c r="M82" i="17"/>
  <c r="K82" i="17"/>
  <c r="V81" i="17"/>
  <c r="K81" i="17"/>
  <c r="K80" i="17"/>
  <c r="U79" i="17"/>
  <c r="P79" i="17"/>
  <c r="M79" i="17"/>
  <c r="J79" i="17"/>
  <c r="U78" i="17"/>
  <c r="P78" i="17"/>
  <c r="M78" i="17"/>
  <c r="J78" i="17"/>
  <c r="U77" i="17"/>
  <c r="P77" i="17"/>
  <c r="M77" i="17"/>
  <c r="J77" i="17"/>
  <c r="U76" i="17"/>
  <c r="P76" i="17"/>
  <c r="J76" i="17"/>
  <c r="I74" i="17"/>
  <c r="O73" i="17"/>
  <c r="K73" i="17"/>
  <c r="I72" i="17"/>
  <c r="R71" i="17"/>
  <c r="N71" i="17"/>
  <c r="M71" i="17"/>
  <c r="Q70" i="17"/>
  <c r="P70" i="17"/>
  <c r="Q69" i="17"/>
  <c r="P69" i="17"/>
  <c r="R68" i="17"/>
  <c r="Q68" i="17"/>
  <c r="S67" i="17"/>
  <c r="M67" i="17"/>
  <c r="K67" i="17"/>
  <c r="J67" i="17"/>
  <c r="S66" i="17"/>
  <c r="M66" i="17"/>
  <c r="K66" i="17"/>
  <c r="J66" i="17"/>
  <c r="I64" i="17"/>
  <c r="K62" i="17"/>
  <c r="K61" i="17"/>
  <c r="K60" i="17"/>
  <c r="K59" i="17"/>
  <c r="K58" i="17"/>
  <c r="K57" i="17"/>
  <c r="K56" i="17"/>
  <c r="K55" i="17"/>
  <c r="K54" i="17"/>
  <c r="K53" i="17"/>
  <c r="K52" i="17"/>
  <c r="K51" i="17"/>
  <c r="K50" i="17"/>
  <c r="X49" i="17"/>
  <c r="O47" i="17"/>
  <c r="K47" i="17"/>
  <c r="R45" i="17"/>
  <c r="Q45" i="17"/>
  <c r="R44" i="17"/>
  <c r="Q44" i="17"/>
  <c r="M44" i="17"/>
  <c r="R43" i="17"/>
  <c r="Q43" i="17"/>
  <c r="R42" i="17"/>
  <c r="J42" i="17"/>
  <c r="K41" i="17"/>
  <c r="O40" i="17"/>
  <c r="K40" i="17"/>
  <c r="K39" i="17"/>
  <c r="K38" i="17"/>
  <c r="K37" i="17"/>
  <c r="K36" i="17"/>
  <c r="O35" i="17"/>
  <c r="K35" i="17"/>
  <c r="K34" i="17"/>
  <c r="K33" i="17"/>
  <c r="K32" i="17"/>
  <c r="X30" i="17"/>
  <c r="I29" i="17"/>
  <c r="I28" i="17"/>
  <c r="I27" i="17"/>
  <c r="K25" i="17"/>
  <c r="I24" i="17"/>
  <c r="I23" i="17"/>
  <c r="Q22" i="17"/>
  <c r="K22" i="17"/>
  <c r="Q21" i="17"/>
  <c r="K21" i="17"/>
  <c r="Q20" i="17"/>
  <c r="K20" i="17"/>
  <c r="Q19" i="17"/>
  <c r="K19" i="17"/>
  <c r="Q18" i="17"/>
  <c r="K18" i="17"/>
  <c r="Q17" i="17"/>
  <c r="K17" i="17"/>
  <c r="Q16" i="17"/>
  <c r="K16" i="17"/>
  <c r="Q15" i="17"/>
  <c r="K15" i="17"/>
  <c r="K14" i="17"/>
  <c r="O13" i="17"/>
  <c r="L13" i="17"/>
  <c r="K13" i="17"/>
  <c r="I12" i="17"/>
  <c r="X10" i="17"/>
  <c r="S9" i="17"/>
  <c r="K9" i="17"/>
  <c r="J9" i="17"/>
  <c r="T8" i="17"/>
  <c r="K8" i="17"/>
  <c r="J8" i="17"/>
  <c r="O128" i="15"/>
  <c r="K128" i="15"/>
  <c r="Y127" i="15"/>
  <c r="J127" i="15"/>
  <c r="Y126" i="15"/>
  <c r="J126" i="15"/>
  <c r="R124" i="15"/>
  <c r="Q124" i="15"/>
  <c r="J124" i="15"/>
  <c r="Q123" i="15"/>
  <c r="M123" i="15"/>
  <c r="J123" i="15"/>
  <c r="Y122" i="15"/>
  <c r="J122" i="15"/>
  <c r="Y121" i="15"/>
  <c r="J121" i="15"/>
  <c r="Y120" i="15"/>
  <c r="J120" i="15"/>
  <c r="Y119" i="15"/>
  <c r="J119" i="15"/>
  <c r="Y118" i="15"/>
  <c r="J118" i="15"/>
  <c r="Y117" i="15"/>
  <c r="J117" i="15"/>
  <c r="Y116" i="15"/>
  <c r="J116" i="15"/>
  <c r="Y115" i="15"/>
  <c r="J115" i="15"/>
  <c r="Y114" i="15"/>
  <c r="J114" i="15"/>
  <c r="X113" i="15"/>
  <c r="Y112" i="15"/>
  <c r="J112" i="15"/>
  <c r="O90" i="15"/>
  <c r="K90" i="15"/>
  <c r="Y89" i="15"/>
  <c r="J89" i="15"/>
  <c r="Y88" i="15"/>
  <c r="J88" i="15"/>
  <c r="Y87" i="15"/>
  <c r="J87" i="15"/>
  <c r="X86" i="15"/>
  <c r="K85" i="15"/>
  <c r="V84" i="15"/>
  <c r="M84" i="15"/>
  <c r="K84" i="15"/>
  <c r="V83" i="15"/>
  <c r="M83" i="15"/>
  <c r="K83" i="15"/>
  <c r="V82" i="15"/>
  <c r="M82" i="15"/>
  <c r="K82" i="15"/>
  <c r="V81" i="15"/>
  <c r="K81" i="15"/>
  <c r="K80" i="15"/>
  <c r="U79" i="15"/>
  <c r="P79" i="15"/>
  <c r="M79" i="15"/>
  <c r="J79" i="15"/>
  <c r="U78" i="15"/>
  <c r="P78" i="15"/>
  <c r="M78" i="15"/>
  <c r="J78" i="15"/>
  <c r="U77" i="15"/>
  <c r="P77" i="15"/>
  <c r="M77" i="15"/>
  <c r="J77" i="15"/>
  <c r="U76" i="15"/>
  <c r="P76" i="15"/>
  <c r="J76" i="15"/>
  <c r="I74" i="15"/>
  <c r="O73" i="15"/>
  <c r="K73" i="15"/>
  <c r="I72" i="15"/>
  <c r="R71" i="15"/>
  <c r="N71" i="15"/>
  <c r="M71" i="15"/>
  <c r="Q70" i="15"/>
  <c r="P70" i="15"/>
  <c r="Q69" i="15"/>
  <c r="P69" i="15"/>
  <c r="R68" i="15"/>
  <c r="Q68" i="15"/>
  <c r="S67" i="15"/>
  <c r="M67" i="15"/>
  <c r="K67" i="15"/>
  <c r="J67" i="15"/>
  <c r="S66" i="15"/>
  <c r="M66" i="15"/>
  <c r="K66" i="15"/>
  <c r="J66" i="15"/>
  <c r="I64" i="15"/>
  <c r="K62" i="15"/>
  <c r="K61" i="15"/>
  <c r="K60" i="15"/>
  <c r="K59" i="15"/>
  <c r="K58" i="15"/>
  <c r="K57" i="15"/>
  <c r="K56" i="15"/>
  <c r="K55" i="15"/>
  <c r="K54" i="15"/>
  <c r="K53" i="15"/>
  <c r="K52" i="15"/>
  <c r="K51" i="15"/>
  <c r="K50" i="15"/>
  <c r="X49" i="15"/>
  <c r="O47" i="15"/>
  <c r="K47" i="15"/>
  <c r="R45" i="15"/>
  <c r="Q45" i="15"/>
  <c r="R44" i="15"/>
  <c r="Q44" i="15"/>
  <c r="M44" i="15"/>
  <c r="R43" i="15"/>
  <c r="Q43" i="15"/>
  <c r="R42" i="15"/>
  <c r="J42" i="15"/>
  <c r="K41" i="15"/>
  <c r="O40" i="15"/>
  <c r="K40" i="15"/>
  <c r="K39" i="15"/>
  <c r="K38" i="15"/>
  <c r="K37" i="15"/>
  <c r="K36" i="15"/>
  <c r="O35" i="15"/>
  <c r="K35" i="15"/>
  <c r="K34" i="15"/>
  <c r="K33" i="15"/>
  <c r="K32" i="15"/>
  <c r="X30" i="15"/>
  <c r="I29" i="15"/>
  <c r="I28" i="15"/>
  <c r="I27" i="15"/>
  <c r="K25" i="15"/>
  <c r="I24" i="15"/>
  <c r="I23" i="15"/>
  <c r="Q22" i="15"/>
  <c r="K22" i="15"/>
  <c r="Q21" i="15"/>
  <c r="K21" i="15"/>
  <c r="Q20" i="15"/>
  <c r="K20" i="15"/>
  <c r="Q19" i="15"/>
  <c r="K19" i="15"/>
  <c r="Q18" i="15"/>
  <c r="K18" i="15"/>
  <c r="Q17" i="15"/>
  <c r="K17" i="15"/>
  <c r="Q16" i="15"/>
  <c r="K16" i="15"/>
  <c r="Q15" i="15"/>
  <c r="K15" i="15"/>
  <c r="K14" i="15"/>
  <c r="O13" i="15"/>
  <c r="L13" i="15"/>
  <c r="K13" i="15"/>
  <c r="I12" i="15"/>
  <c r="X10" i="15"/>
  <c r="S9" i="15"/>
  <c r="K9" i="15"/>
  <c r="J9" i="15"/>
  <c r="T8" i="15"/>
  <c r="K8" i="15"/>
  <c r="J8" i="15"/>
  <c r="O128" i="9"/>
  <c r="K128" i="9"/>
  <c r="Y127" i="9"/>
  <c r="J127" i="9"/>
  <c r="Y126" i="9"/>
  <c r="J126" i="9"/>
  <c r="R124" i="9"/>
  <c r="Q124" i="9"/>
  <c r="J124" i="9"/>
  <c r="Q123" i="9"/>
  <c r="M123" i="9"/>
  <c r="J123" i="9"/>
  <c r="Y122" i="9"/>
  <c r="J122" i="9"/>
  <c r="Y121" i="9"/>
  <c r="J121" i="9"/>
  <c r="Y120" i="9"/>
  <c r="J120" i="9"/>
  <c r="Y119" i="9"/>
  <c r="J119" i="9"/>
  <c r="Y118" i="9"/>
  <c r="J118" i="9"/>
  <c r="Y117" i="9"/>
  <c r="J117" i="9"/>
  <c r="Y116" i="9"/>
  <c r="J116" i="9"/>
  <c r="Y115" i="9"/>
  <c r="J115" i="9"/>
  <c r="Y114" i="9"/>
  <c r="J114" i="9"/>
  <c r="X113" i="9"/>
  <c r="Y112" i="9"/>
  <c r="J112" i="9"/>
  <c r="O90" i="9"/>
  <c r="K90" i="9"/>
  <c r="Y89" i="9"/>
  <c r="J89" i="9"/>
  <c r="Y88" i="9"/>
  <c r="J88" i="9"/>
  <c r="Y87" i="9"/>
  <c r="J87" i="9"/>
  <c r="X86" i="9"/>
  <c r="K85" i="9"/>
  <c r="V84" i="9"/>
  <c r="M84" i="9"/>
  <c r="K84" i="9"/>
  <c r="V83" i="9"/>
  <c r="M83" i="9"/>
  <c r="K83" i="9"/>
  <c r="V82" i="9"/>
  <c r="M82" i="9"/>
  <c r="K82" i="9"/>
  <c r="V81" i="9"/>
  <c r="K81" i="9"/>
  <c r="K80" i="9"/>
  <c r="U79" i="9"/>
  <c r="P79" i="9"/>
  <c r="M79" i="9"/>
  <c r="J79" i="9"/>
  <c r="U78" i="9"/>
  <c r="P78" i="9"/>
  <c r="M78" i="9"/>
  <c r="J78" i="9"/>
  <c r="U77" i="9"/>
  <c r="P77" i="9"/>
  <c r="M77" i="9"/>
  <c r="J77" i="9"/>
  <c r="U76" i="9"/>
  <c r="P76" i="9"/>
  <c r="J76" i="9"/>
  <c r="I74" i="9"/>
  <c r="O73" i="9"/>
  <c r="K73" i="9"/>
  <c r="I72" i="9"/>
  <c r="R71" i="9"/>
  <c r="N71" i="9"/>
  <c r="M71" i="9"/>
  <c r="Q70" i="9"/>
  <c r="P70" i="9"/>
  <c r="Q69" i="9"/>
  <c r="P69" i="9"/>
  <c r="R68" i="9"/>
  <c r="Q68" i="9"/>
  <c r="S67" i="9"/>
  <c r="M67" i="9"/>
  <c r="K67" i="9"/>
  <c r="J67" i="9"/>
  <c r="S66" i="9"/>
  <c r="M66" i="9"/>
  <c r="K66" i="9"/>
  <c r="J66" i="9"/>
  <c r="I64" i="9"/>
  <c r="K62" i="9"/>
  <c r="K61" i="9"/>
  <c r="K60" i="9"/>
  <c r="K59" i="9"/>
  <c r="K58" i="9"/>
  <c r="K57" i="9"/>
  <c r="K56" i="9"/>
  <c r="K55" i="9"/>
  <c r="K54" i="9"/>
  <c r="K53" i="9"/>
  <c r="K52" i="9"/>
  <c r="K51" i="9"/>
  <c r="K50" i="9"/>
  <c r="X49" i="9"/>
  <c r="O47" i="9"/>
  <c r="K47" i="9"/>
  <c r="R45" i="9"/>
  <c r="Q45" i="9"/>
  <c r="R44" i="9"/>
  <c r="Q44" i="9"/>
  <c r="M44" i="9"/>
  <c r="R43" i="9"/>
  <c r="Q43" i="9"/>
  <c r="R42" i="9"/>
  <c r="J42" i="9"/>
  <c r="K41" i="9"/>
  <c r="O40" i="9"/>
  <c r="K40" i="9"/>
  <c r="K39" i="9"/>
  <c r="K38" i="9"/>
  <c r="K37" i="9"/>
  <c r="K36" i="9"/>
  <c r="O35" i="9"/>
  <c r="K35" i="9"/>
  <c r="K34" i="9"/>
  <c r="K33" i="9"/>
  <c r="K32" i="9"/>
  <c r="X30" i="9"/>
  <c r="I29" i="9"/>
  <c r="I28" i="9"/>
  <c r="I27" i="9"/>
  <c r="K25" i="9"/>
  <c r="I24" i="9"/>
  <c r="I23" i="9"/>
  <c r="Q22" i="9"/>
  <c r="K22" i="9"/>
  <c r="Q21" i="9"/>
  <c r="K21" i="9"/>
  <c r="Q20" i="9"/>
  <c r="K20" i="9"/>
  <c r="Q19" i="9"/>
  <c r="K19" i="9"/>
  <c r="Q18" i="9"/>
  <c r="K18" i="9"/>
  <c r="Q17" i="9"/>
  <c r="K17" i="9"/>
  <c r="Q16" i="9"/>
  <c r="K16" i="9"/>
  <c r="Q15" i="9"/>
  <c r="K15" i="9"/>
  <c r="K14" i="9"/>
  <c r="O13" i="9"/>
  <c r="L13" i="9"/>
  <c r="K13" i="9"/>
  <c r="I12" i="9"/>
  <c r="X10" i="9"/>
  <c r="S9" i="9"/>
  <c r="K9" i="9"/>
  <c r="J9" i="9"/>
  <c r="T8" i="9"/>
  <c r="K8" i="9"/>
  <c r="J8" i="9"/>
  <c r="Y126" i="1"/>
  <c r="Y127" i="1"/>
  <c r="Y122" i="1"/>
  <c r="Y121" i="1"/>
  <c r="Y120" i="1"/>
  <c r="Y119" i="1"/>
  <c r="Y118" i="1"/>
  <c r="Y117" i="1"/>
  <c r="Y116" i="1"/>
  <c r="Y115" i="1"/>
  <c r="Y114" i="1"/>
  <c r="Y89" i="1"/>
  <c r="Y88" i="1"/>
  <c r="Y87" i="1"/>
  <c r="Y112" i="1"/>
  <c r="K14" i="1"/>
  <c r="X130" i="1"/>
  <c r="X113" i="1"/>
  <c r="X86" i="1"/>
  <c r="X49" i="1"/>
  <c r="X30" i="1"/>
  <c r="X10" i="1"/>
  <c r="V81" i="1"/>
  <c r="V84" i="1"/>
  <c r="V83" i="1"/>
  <c r="V82" i="1"/>
  <c r="U76" i="1"/>
  <c r="U79" i="1"/>
  <c r="U78" i="1"/>
  <c r="U77" i="1"/>
  <c r="T8" i="1"/>
  <c r="S66" i="1"/>
  <c r="S67" i="1"/>
  <c r="S9" i="1"/>
  <c r="R45" i="1"/>
  <c r="R44" i="1"/>
  <c r="R124" i="1"/>
  <c r="R71" i="1"/>
  <c r="R68" i="1"/>
  <c r="R43" i="1"/>
  <c r="R42" i="1"/>
  <c r="O90" i="1"/>
  <c r="O73" i="1"/>
  <c r="O40" i="1"/>
  <c r="O35" i="1"/>
  <c r="O13" i="1"/>
  <c r="N71" i="1"/>
  <c r="Q124" i="1"/>
  <c r="Q123" i="1"/>
  <c r="Q70" i="1"/>
  <c r="Q69" i="1"/>
  <c r="Q68" i="1"/>
  <c r="Q45" i="1"/>
  <c r="Q44" i="1"/>
  <c r="Q43" i="1"/>
  <c r="Q22" i="1"/>
  <c r="Q21" i="1"/>
  <c r="Q20" i="1"/>
  <c r="Q19" i="1"/>
  <c r="Q18" i="1"/>
  <c r="Q17" i="1"/>
  <c r="Q16" i="1"/>
  <c r="Q15" i="1"/>
  <c r="P79" i="1"/>
  <c r="P78" i="1"/>
  <c r="P77" i="1"/>
  <c r="P76" i="1"/>
  <c r="P70" i="1"/>
  <c r="P69" i="1"/>
  <c r="K9" i="1"/>
  <c r="K8" i="1"/>
  <c r="J9" i="1"/>
  <c r="J8" i="1"/>
  <c r="I74" i="1"/>
  <c r="I72" i="1"/>
  <c r="I64" i="1"/>
  <c r="I29" i="1"/>
  <c r="I28" i="1"/>
  <c r="I27" i="1"/>
  <c r="I24" i="1"/>
  <c r="I23" i="1"/>
  <c r="I12" i="1"/>
  <c r="J126" i="1"/>
  <c r="J122" i="1"/>
  <c r="J121" i="1"/>
  <c r="J120" i="1"/>
  <c r="J119" i="1"/>
  <c r="J118" i="1"/>
  <c r="J117" i="1"/>
  <c r="J116" i="1"/>
  <c r="J115" i="1"/>
  <c r="J114" i="1"/>
  <c r="J112" i="1"/>
  <c r="J89" i="1"/>
  <c r="J88" i="1"/>
  <c r="J87" i="1"/>
  <c r="J76" i="1"/>
  <c r="O128" i="1"/>
  <c r="M123" i="1"/>
  <c r="M84" i="1"/>
  <c r="M83" i="1"/>
  <c r="M82" i="1"/>
  <c r="M79" i="1"/>
  <c r="M78" i="1"/>
  <c r="M77" i="1"/>
  <c r="M71" i="1"/>
  <c r="M66" i="1"/>
  <c r="M67" i="1"/>
  <c r="O47" i="1"/>
  <c r="M44" i="1"/>
  <c r="L13" i="1"/>
  <c r="J127" i="1"/>
  <c r="J124" i="1"/>
  <c r="J123" i="1"/>
  <c r="J79" i="1"/>
  <c r="J78" i="1"/>
  <c r="J77" i="1"/>
  <c r="J67" i="1"/>
  <c r="J66" i="1"/>
  <c r="J42" i="1"/>
  <c r="K21" i="1"/>
  <c r="K41" i="1"/>
  <c r="K37" i="1"/>
  <c r="K85" i="1"/>
  <c r="K80" i="1"/>
  <c r="K62" i="1"/>
  <c r="K61" i="1"/>
  <c r="K60" i="1"/>
  <c r="K59" i="1"/>
  <c r="K51" i="1"/>
  <c r="K50" i="1"/>
  <c r="K39" i="1"/>
  <c r="K38" i="1"/>
  <c r="K32" i="1"/>
  <c r="K25" i="1"/>
  <c r="K20" i="1"/>
  <c r="K19" i="1"/>
  <c r="K18" i="1"/>
  <c r="K17" i="1"/>
  <c r="K16" i="1"/>
  <c r="K40" i="1"/>
  <c r="K58" i="1"/>
  <c r="K57" i="1"/>
  <c r="K56" i="1"/>
  <c r="K55" i="1"/>
  <c r="K54" i="1"/>
  <c r="K53" i="1"/>
  <c r="K52" i="1"/>
  <c r="K90" i="1"/>
  <c r="K82" i="1"/>
  <c r="K83" i="1"/>
  <c r="K84" i="1"/>
  <c r="K73" i="1"/>
  <c r="K67" i="1"/>
  <c r="K66" i="1"/>
  <c r="K36" i="1"/>
  <c r="K35" i="1"/>
  <c r="K34" i="1"/>
  <c r="K33" i="1"/>
  <c r="K22" i="1"/>
  <c r="K15" i="1"/>
  <c r="K13" i="1"/>
  <c r="K47" i="1"/>
  <c r="K81" i="1"/>
  <c r="K1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F69" authorId="0" shapeId="0" xr:uid="{00000000-0006-0000-0400-000001000000}">
      <text>
        <r>
          <rPr>
            <b/>
            <sz val="8"/>
            <color indexed="81"/>
            <rFont val="Tahoma"/>
            <family val="2"/>
          </rPr>
          <t>Note: in 2009, respondent indicated a customs tax. This could not be confirmed in 2010.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E33" authorId="0" shapeId="0" xr:uid="{00000000-0006-0000-0700-000001000000}">
      <text>
        <r>
          <rPr>
            <b/>
            <sz val="8"/>
            <color indexed="81"/>
            <rFont val="Tahoma"/>
            <family val="2"/>
          </rPr>
          <t>approximate amount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nolson</author>
  </authors>
  <commentList>
    <comment ref="B33" authorId="0" shapeId="0" xr:uid="{00000000-0006-0000-0800-000001000000}">
      <text>
        <r>
          <rPr>
            <b/>
            <sz val="8"/>
            <color indexed="81"/>
            <rFont val="Tahoma"/>
            <family val="2"/>
          </rPr>
          <t>nolson:</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C67" authorId="0" shapeId="0" xr:uid="{00000000-0006-0000-0A00-000001000000}">
      <text>
        <r>
          <rPr>
            <b/>
            <sz val="8"/>
            <color indexed="81"/>
            <rFont val="Tahoma"/>
            <family val="2"/>
          </rPr>
          <t>one-year operational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E33" authorId="0" shapeId="0" xr:uid="{00000000-0006-0000-1000-000001000000}">
      <text>
        <r>
          <rPr>
            <b/>
            <sz val="8"/>
            <color indexed="81"/>
            <rFont val="Tahoma"/>
            <family val="2"/>
          </rPr>
          <t>respondents asked that value information not be shared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F68" authorId="0" shapeId="0" xr:uid="{00000000-0006-0000-1600-000001000000}">
      <text>
        <r>
          <rPr>
            <b/>
            <sz val="8"/>
            <color indexed="81"/>
            <rFont val="Tahoma"/>
            <family val="2"/>
          </rPr>
          <t>No duties or import taxes for essential medicines. MOH has to hire customs clearance, but it is not a barrier.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Suzy Sacher</author>
  </authors>
  <commentList>
    <comment ref="F68" authorId="0" shapeId="0" xr:uid="{00000000-0006-0000-1A00-000001000000}">
      <text>
        <r>
          <rPr>
            <b/>
            <sz val="8"/>
            <color indexed="81"/>
            <rFont val="Tahoma"/>
            <family val="2"/>
          </rPr>
          <t>Contraceptive products are exempted from General Sales Tax (GST) and Central Excise Duty (CED). Only raw materials subject to duty on importation. Aluminium Foil, PVC, Syringes and Vials (used for packaging contraceptive products) has applicable Regulatory Duty and Income Tax @ 1% and 4% for all above; and Customs Duty and Sales Tax @ 5%, 10%, 14.79% and 5%; and 16%, 21%, 16% and 16% respectively. 5.5% handling fee charged by UNFPA (administrative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Suzy Sacher</author>
  </authors>
  <commentList>
    <comment ref="H28" authorId="0" shapeId="0" xr:uid="{00000000-0006-0000-1C00-000001000000}">
      <text>
        <r>
          <rPr>
            <b/>
            <sz val="8"/>
            <color indexed="81"/>
            <rFont val="Tahoma"/>
            <family val="2"/>
          </rPr>
          <t>At the national level there's a budget line item for the FP program in general. Federal government provides limited funding to local governments that CAN be used to buy contraceptives.</t>
        </r>
      </text>
    </comment>
    <comment ref="G126" authorId="1" shapeId="0" xr:uid="{00000000-0006-0000-1C00-000002000000}">
      <text>
        <r>
          <rPr>
            <b/>
            <sz val="8"/>
            <color indexed="81"/>
            <rFont val="Tahoma"/>
            <family val="2"/>
          </rPr>
          <t>Not a problem because clients can buy contraceptives at pharmacies or community retail stores. Over 60% of CPR is from private sector.</t>
        </r>
      </text>
    </comment>
  </commentList>
</comments>
</file>

<file path=xl/sharedStrings.xml><?xml version="1.0" encoding="utf-8"?>
<sst xmlns="http://schemas.openxmlformats.org/spreadsheetml/2006/main" count="22487" uniqueCount="1207">
  <si>
    <t>Contraceptive Security Indicators</t>
  </si>
  <si>
    <t>2010 Data Collection</t>
  </si>
  <si>
    <r>
      <t xml:space="preserve">
Introduction and Purpose</t>
    </r>
    <r>
      <rPr>
        <b/>
        <sz val="14"/>
        <color indexed="10"/>
        <rFont val="Arial"/>
        <family val="2"/>
      </rPr>
      <t xml:space="preserve">: </t>
    </r>
    <r>
      <rPr>
        <b/>
        <sz val="14"/>
        <rFont val="Arial"/>
        <family val="2"/>
      </rPr>
      <t xml:space="preserve">
This activity highlights a comprehensive set of indicators that can be used to monitor contraceptive security (CS) for programmatic and advocacy purposes. The CS Indicators were developed to reflect key aspects of contraceptive security to help in-country stakeholders monitor and evaluate their country’s CS status. This dataset presents CS indicators for 35 countries and builds upon the Strategic Pathway to Reproductive Health Commodity Security (SPARHCS) framework.
</t>
    </r>
    <r>
      <rPr>
        <b/>
        <u/>
        <sz val="14"/>
        <rFont val="Arial"/>
        <family val="2"/>
      </rPr>
      <t>This data was collected in 2010 through the second annual round of data collection.</t>
    </r>
  </si>
  <si>
    <r>
      <t>Worksheets</t>
    </r>
    <r>
      <rPr>
        <b/>
        <sz val="14"/>
        <color indexed="10"/>
        <rFont val="Arial"/>
        <family val="2"/>
      </rPr>
      <t>:</t>
    </r>
    <r>
      <rPr>
        <b/>
        <sz val="14"/>
        <rFont val="Arial"/>
        <family val="2"/>
      </rPr>
      <t xml:space="preserve"> 
This dataset presents data by country and also provides two sheets of data showing all surveyed countries together. 
- The individual country worksheets may contain a small amount of additional information about the indicator responses in cells' inserted comments.
- The first summary worksheet contains all countries' responses.
- The second summary worksheet provides the option to filter the data by various categories. (It contains all countries' responses as well.) 
We encourage readers with questions, corrections or more information on the countries concerned, or information on additional countries, to contact the USAID | DELIVER PROJECT. We also invite suggestions for improving the indicators and methodology.</t>
    </r>
  </si>
  <si>
    <t>Click below to jump to the following data sheets:</t>
  </si>
  <si>
    <t>Individual countries:</t>
  </si>
  <si>
    <t>Afghanistan</t>
  </si>
  <si>
    <t>Albania</t>
  </si>
  <si>
    <t>Armenia</t>
  </si>
  <si>
    <t>Azerbaijan</t>
  </si>
  <si>
    <t>Bangladesh</t>
  </si>
  <si>
    <t>Burkina Faso</t>
  </si>
  <si>
    <t>Dominican Republic</t>
  </si>
  <si>
    <t>El Salvador</t>
  </si>
  <si>
    <t>Ethiopia</t>
  </si>
  <si>
    <t>Georgia</t>
  </si>
  <si>
    <t>Ghana</t>
  </si>
  <si>
    <t>Guatemala</t>
  </si>
  <si>
    <t>Honduras</t>
  </si>
  <si>
    <t>India</t>
  </si>
  <si>
    <t>Kenya</t>
  </si>
  <si>
    <t>Liberia</t>
  </si>
  <si>
    <t>Madagascar</t>
  </si>
  <si>
    <t>Malawi</t>
  </si>
  <si>
    <t>Mali</t>
  </si>
  <si>
    <t>Mozambique</t>
  </si>
  <si>
    <t>Nepal</t>
  </si>
  <si>
    <t>Nicaragua</t>
  </si>
  <si>
    <t>Nigeria</t>
  </si>
  <si>
    <t>Pakistan</t>
  </si>
  <si>
    <t>Paraguay</t>
  </si>
  <si>
    <t>Philippines</t>
  </si>
  <si>
    <t>Russia</t>
  </si>
  <si>
    <t>Rwanda</t>
  </si>
  <si>
    <t>Senegal</t>
  </si>
  <si>
    <t>Tanzania</t>
  </si>
  <si>
    <t>Uganda</t>
  </si>
  <si>
    <t>Ukraine</t>
  </si>
  <si>
    <t>Yemen</t>
  </si>
  <si>
    <t>Zambia</t>
  </si>
  <si>
    <t>Zimbabwe</t>
  </si>
  <si>
    <t>Consolidated (summary) sheets:</t>
  </si>
  <si>
    <t>All countries</t>
  </si>
  <si>
    <t>All countries, filtered &amp; grouped</t>
  </si>
  <si>
    <t xml:space="preserve">This worksheet contains grouping so that a summary of key indicators can be displayed by clicking "1" in the upper lefthand corner. All indicators can be displayed by clicking "2". </t>
  </si>
  <si>
    <r>
      <t xml:space="preserve">
</t>
    </r>
    <r>
      <rPr>
        <b/>
        <i/>
        <sz val="16"/>
        <color indexed="10"/>
        <rFont val="Arial"/>
        <family val="2"/>
      </rPr>
      <t>Data Sources</t>
    </r>
    <r>
      <rPr>
        <b/>
        <sz val="14"/>
        <color indexed="10"/>
        <rFont val="Arial"/>
        <family val="2"/>
      </rPr>
      <t xml:space="preserve">: </t>
    </r>
    <r>
      <rPr>
        <b/>
        <sz val="14"/>
        <rFont val="Arial"/>
        <family val="2"/>
      </rPr>
      <t xml:space="preserve">
The indicators were designed with the intention that they could be routinely captured with accessible and relatively objective information either through key informants or a literature review of existing local documents. Country respondents were mainly USAID mission and USAID | DELIVER PROJECT staff. Indicator questions were constructed so that a range of respondents could answer them easily with as little background research as possible. While efforts were made to verify the data provided, mainly through crosschecking with country informants, the data are contingent upon the knowledge of the respondents. Data was collected and crosschecked between February and July 2010.
</t>
    </r>
  </si>
  <si>
    <r>
      <t>Topics</t>
    </r>
    <r>
      <rPr>
        <b/>
        <sz val="14"/>
        <color indexed="10"/>
        <rFont val="Arial"/>
        <family val="2"/>
      </rPr>
      <t xml:space="preserve">: </t>
    </r>
    <r>
      <rPr>
        <b/>
        <sz val="14"/>
        <rFont val="Arial"/>
        <family val="2"/>
      </rPr>
      <t xml:space="preserve">
Indicator questions cover the following topics:
-- Finance &amp; Procurement (Capital)—extent of funding for public sector contraceptives; funding sources; existence of a government budget line-item for contraceptives, and information about the procurement mechanism. 
- Commodities—range of contraceptive methods offered in public, private, and NGO facilities, respectively.
- Policies (Commitment)—existence of a national contraceptive security strategy; existence of policies limiting or expanding access to family planning; inclusion of contraceptives on the National Essential Medicine List (NEML), and inclusion of contraceptive security concepts in the Poverty Reduction Strategy Paper (PRSP).
- Coordination and Leadership—existence of a national committee that works on contraceptive security and types of organizations represented therein; frequency of committee meetings; legal status of the committee, and existence of a contraceptive security “champion”.
- Supply Chain (Capacity)—stockout information at the central level; and whether stockouts are a serious problem at the service delivery point and central levels, respectively. </t>
    </r>
  </si>
  <si>
    <r>
      <t>Additional Information:</t>
    </r>
    <r>
      <rPr>
        <b/>
        <sz val="14"/>
        <rFont val="Arial"/>
        <family val="2"/>
      </rPr>
      <t xml:space="preserve"> 
For information on </t>
    </r>
    <r>
      <rPr>
        <b/>
        <u/>
        <sz val="14"/>
        <rFont val="Arial"/>
        <family val="2"/>
      </rPr>
      <t>last year's</t>
    </r>
    <r>
      <rPr>
        <b/>
        <sz val="14"/>
        <rFont val="Arial"/>
        <family val="2"/>
      </rPr>
      <t xml:space="preserve"> findings, please refer to </t>
    </r>
    <r>
      <rPr>
        <b/>
        <i/>
        <sz val="14"/>
        <rFont val="Arial"/>
        <family val="2"/>
      </rPr>
      <t xml:space="preserve">Measuring Contraceptive Security Indicators in 36 Countries, </t>
    </r>
    <r>
      <rPr>
        <b/>
        <sz val="14"/>
        <rFont val="Arial"/>
        <family val="2"/>
      </rPr>
      <t xml:space="preserve">on the USAID | DELIVER PROJECT website at http://deliver.jsi.com/dlvr_content/resources/allpubs/guidelines/CS_Indicators36.pdf. 
Stay tuned for a paper summarizing this year's findings. 
This spreadsheet can be cited as: USAID | DELIVER PROJECT. </t>
    </r>
    <r>
      <rPr>
        <b/>
        <i/>
        <sz val="14"/>
        <rFont val="Arial"/>
        <family val="2"/>
      </rPr>
      <t>Contraceptive Security Indicators Data 2010</t>
    </r>
    <r>
      <rPr>
        <b/>
        <sz val="14"/>
        <rFont val="Arial"/>
        <family val="2"/>
      </rPr>
      <t>. Available at http://deliver.jsi.com/dlvr_content/resources/allpubs/factsheets/CS_Indicators_Data_2010.xls.</t>
    </r>
  </si>
  <si>
    <t>To jump to the Introduction sheet, click here.</t>
  </si>
  <si>
    <t>Contraceptive Security Indicator Questions 2010 - All Surveyed Countries</t>
  </si>
  <si>
    <t xml:space="preserve">A. Leadership and Coordination </t>
  </si>
  <si>
    <t>A1. Is there a national committee that works on contraceptive security?</t>
  </si>
  <si>
    <t>No</t>
  </si>
  <si>
    <t>Yes</t>
  </si>
  <si>
    <t>A1a. What is the name of the committee?</t>
  </si>
  <si>
    <t>N/A</t>
  </si>
  <si>
    <t>National Reproductive Health Committee</t>
  </si>
  <si>
    <t>Logistics Coordination Forum (LCF)</t>
  </si>
  <si>
    <t>Contraceptives Security Strategy Plan Implementation follow up Committee (Comité de suivi du Plan de Stratégique de Sécurisation des Produits Contracepifs)</t>
  </si>
  <si>
    <t>Comite para la Disponibilidad Asegurada de Insumos y Planificacion Familiar (Contraceptive Security Committee)</t>
  </si>
  <si>
    <t>Contraceptive Security Committee</t>
  </si>
  <si>
    <t>Family Planning and Logistics Technical Working Group</t>
  </si>
  <si>
    <t xml:space="preserve">Natonal Reproductive Health Committee </t>
  </si>
  <si>
    <t>Inter-Coordinating Committee for Contraceptive Security (ICC/CS)</t>
  </si>
  <si>
    <t>Comision Nacional para el Aseguramiento de Anticonceptivos (CNAA) (National Contraceptive Security Committee)</t>
  </si>
  <si>
    <t>Comite Interinstitucional para la Disponibilidad Asegurada de Insumos Anticonceptivos (CIDAIA) (Inter-institution Committee for Contraceptive Security)</t>
  </si>
  <si>
    <t>Supply and Social Marketing Division of Ministry of Health and Family Welfare</t>
  </si>
  <si>
    <t>Family Planning Logistics Working Group</t>
  </si>
  <si>
    <t>National Reproductive Health Commodity Security Committee</t>
  </si>
  <si>
    <t>"Reproductive Health/Family Planning Partners Committee" and sub-committee "RH/FP Logistics Committee"</t>
  </si>
  <si>
    <t>Reproductive Health Technical Working Group</t>
  </si>
  <si>
    <t>Commision de Suivi de la Mise en Oeuvre du Plan d'Action a long terme pour la Contraception Securisee au Mali (committee for follow-up to the implementation plan for long-term contraceptive security)</t>
  </si>
  <si>
    <t>Reproductive Health Commodity Security (CS) Committee</t>
  </si>
  <si>
    <t>Reproductive Health Commodities Security Working Group (also known as Contraceptive and Essential Commodities Security Working Group)</t>
  </si>
  <si>
    <t xml:space="preserve">Comité Nacional para la Disponibilidad Asegurada de Insumos y Anticonceptivos DAIA Nicaragua (National Contraceptive Security Committee) 
</t>
  </si>
  <si>
    <t>Reproductive Health Commodity Security Stakeholder's Committee</t>
  </si>
  <si>
    <t>Reproductive Health Commodity Security Committee (RHCS) - Currently the committee is inactive and the USAID | DELIVER PROJECT plans to revitalize it through CS inputs.</t>
  </si>
  <si>
    <t>Disponibilidad Asegurada de Insumos y Anticonceptivos (DAIA) Committee (Contraceptive Security Committee)</t>
  </si>
  <si>
    <t>Contraceptive Self-Reliance (CSR) Technical Working Group</t>
  </si>
  <si>
    <t>Family Planning Logistics Committee</t>
  </si>
  <si>
    <t>Comité National de Sécurisation des Produits Contraceptifs (National Contraceptive Security Committee)</t>
  </si>
  <si>
    <t>National Contraceptive Security Committee</t>
  </si>
  <si>
    <t>Reproductive Health Commodity Security Committee</t>
  </si>
  <si>
    <t>National Committee for Implementation of the State Program "Reproductive Health of the Nation up to 2015" (SPRHN)</t>
  </si>
  <si>
    <t>Reproductive Health Commodity Security (RHCS)</t>
  </si>
  <si>
    <t>Reproductive Health Commodity Security Committtee</t>
  </si>
  <si>
    <t>A2. Are the following organizations represented on the committee?</t>
  </si>
  <si>
    <t>A2a. Are social marketing organizations on the committee?</t>
  </si>
  <si>
    <t>A2ai. Names of social marketing organizations on the committee</t>
  </si>
  <si>
    <t/>
  </si>
  <si>
    <t>NESMARK</t>
  </si>
  <si>
    <t>Social Marketing Company (SMC)</t>
  </si>
  <si>
    <t>PROMACO</t>
  </si>
  <si>
    <t>PROFAMILIA, ADOPLAFAM, MUDE</t>
  </si>
  <si>
    <t>Asociación Demográfica Salvadoreña (ADS)</t>
  </si>
  <si>
    <t>DKT Ethiopia</t>
  </si>
  <si>
    <t>EXP Social Marketing (SM), Ghana Social Marketing Foundation (GSMF) International</t>
  </si>
  <si>
    <t>PASMO</t>
  </si>
  <si>
    <t>Population Services International (PSI)</t>
  </si>
  <si>
    <t>Population Services International</t>
  </si>
  <si>
    <t>PSI</t>
  </si>
  <si>
    <t>Centrale d'Achat des Generiques (C.A.G.)   PSI</t>
  </si>
  <si>
    <t>Nepal Contraceptive Retail Sales (CRS) Company</t>
  </si>
  <si>
    <t xml:space="preserve">PASMO </t>
  </si>
  <si>
    <t>Society for Family Health</t>
  </si>
  <si>
    <t>Greenstar Social Marketing, Pakistan</t>
  </si>
  <si>
    <t>PSI Paraguay</t>
  </si>
  <si>
    <t>DKT Phlippines, Family Planning Organization of the Philippines, League of Municipalities</t>
  </si>
  <si>
    <t>Agence pour le Développement du Marketing Social (ADEMAS). USAID Implementing Partner (IP)</t>
  </si>
  <si>
    <t>Tanzania Marketing and Communications for AIDS, Reproductive Health and Child Survival (T-MARC) project, Population Services International (PSI)</t>
  </si>
  <si>
    <t>AFFORD/Uganda Health Marketing Group, PSI, Marie Stopes Uganda</t>
  </si>
  <si>
    <t>Marie Stopes International</t>
  </si>
  <si>
    <r>
      <t xml:space="preserve">A2b. Are NGOs on the committee? </t>
    </r>
    <r>
      <rPr>
        <sz val="8"/>
        <rFont val="Arial"/>
        <family val="2"/>
      </rPr>
      <t>(e.g. service delivery, advocacy, Planned Parenthood afiliate, Marie Stopes afiliate, faith-based organizations)</t>
    </r>
  </si>
  <si>
    <t>A2bi. Names of NGOs on the committee</t>
  </si>
  <si>
    <t>Albanian Association for Population Development</t>
  </si>
  <si>
    <t>Family Planning Association of Bangladesh</t>
  </si>
  <si>
    <t>ABBEF (IPPF Affiliate)</t>
  </si>
  <si>
    <t>PROFAMILIA, ADOPLAFAM, MUDE and 30 more institutions</t>
  </si>
  <si>
    <t>CARE, EngenderHealth, Family Guidance Association of Ethiopia (FGAE), Family Health International (FHI), Integrated Family Health Program (IFHP), IPAS, Marie Stopes International</t>
  </si>
  <si>
    <t xml:space="preserve">JSI </t>
  </si>
  <si>
    <t>Planned Parenthood Association of Ghana (PPAG), MSIGh</t>
  </si>
  <si>
    <t>APROFAM</t>
  </si>
  <si>
    <t>ASHONPLAFA</t>
  </si>
  <si>
    <t>Management Sciences for Health (MSH), Marie Stopes, Family Health Options Kenya, John Snow Inc. (JSI)</t>
  </si>
  <si>
    <t>Family Planning Association of Liberia</t>
  </si>
  <si>
    <t>FISA (IPPF affiliate), Marie Stopes Madagascar, Religious platform represented by (1) SAF-FJKM - the Health Department of Protestant church and 2) SALFA -- health department of Lutheran Church), Voahary Salama (the NGO platform)</t>
  </si>
  <si>
    <t>Groupe Pivot Sante et Population (GPSP), AMPPF (IPPF affiliate), Marie Stopes</t>
  </si>
  <si>
    <t>Family Planning Association of Nepal (IPPF affiliate)</t>
  </si>
  <si>
    <t xml:space="preserve">PROFAMILIA. MOH wants to include other NGOs (for example IXCHEN).     </t>
  </si>
  <si>
    <t>Planned Parenthood Federation of Nigeria (PPFN) and Association for Reproductive and Family Health</t>
  </si>
  <si>
    <t xml:space="preserve">USAID | DELIVER PROJECT,  USAID | FALAH PROJECT and USAID | PAIMAN PROJECT
</t>
  </si>
  <si>
    <t xml:space="preserve">CEPEP (Centro Paraguayo de Estudios de Poblacion) IPPF </t>
  </si>
  <si>
    <t>Philippine NGO Council, Family Planning Organization of the Philippines, Cooperative Movement for Encouraging NSV (non-scalpel vasectomy), League of Provinces, League of Cities, League of Municipalities, Union of Local Authorities of the Philippines</t>
  </si>
  <si>
    <t xml:space="preserve">Association Rwandaise pour le Bien-Etre Familial's (ARBEF) </t>
  </si>
  <si>
    <t>Association sénégalaise pour le Bien-etre Familial (ASBEF). IPPF affiliate - IntraHealth (USAID IP) - Child Fund &amp; Consortium (USAID IP)</t>
  </si>
  <si>
    <t>John Snow Inc., Engender Health, Chama Cha Uzazi na Malezi Bora Tanzania (UMATI) - IPPFaffiliate, Marie Stopes, Pathfinder</t>
  </si>
  <si>
    <t>Reproductive Health Uganda (RHU), Marie Stopes Uganda (MSU)</t>
  </si>
  <si>
    <t>All-Ukrainian Federation of Young Doctors, All-Ukrainian Women's Society</t>
  </si>
  <si>
    <t>Yemen Family Care Association, Yamaan Foundation</t>
  </si>
  <si>
    <t>Planned Parenthood Association(PPAZ), Marie Stopes, USAID | DELIVER PROJECT, Zambia Prevention Care and Treatment II ( ZPCT II), Center for Infectous Diseases Research in Zambia ( CIDRZ) Churches Health Association of Zambia (CHAZ)</t>
  </si>
  <si>
    <t>Population Services Zimbabwe (Marie Stopes Affiliate)</t>
  </si>
  <si>
    <r>
      <t xml:space="preserve">A2c. Are commercial sector organizations on the committee? </t>
    </r>
    <r>
      <rPr>
        <sz val="8"/>
        <rFont val="Arial"/>
        <family val="2"/>
      </rPr>
      <t>(e.g. pharmacy associations, manufacturers)</t>
    </r>
  </si>
  <si>
    <t>A2ci. Names of commercial sector organizations on the committee</t>
  </si>
  <si>
    <t xml:space="preserve">Bayer-Schering </t>
  </si>
  <si>
    <t>Pharmacist Association</t>
  </si>
  <si>
    <t>Ghana Registered Midwives Association, Society of Private Medical and Dental Practitioners, Pharmaceutical Society of Ghana</t>
  </si>
  <si>
    <t>Pfizer, Vijosa, ARSAL</t>
  </si>
  <si>
    <t>ORGANON</t>
  </si>
  <si>
    <t xml:space="preserve">Centrale d'Achat des Generiques (C.A.G.)   </t>
  </si>
  <si>
    <t xml:space="preserve">Pharmaceutical Society of Nigeria (PSN), Society of Gynecologists and Obstetricians of Nigeria (SOGON), and Nigeria Medical Association
</t>
  </si>
  <si>
    <t>Philippine Chamber of Commerce and Industry, Drugstores Association of the Philippines</t>
  </si>
  <si>
    <t>Associations of Private Pharmacists and Physicians</t>
  </si>
  <si>
    <t>World Wide Movers (Aglity's local rep)</t>
  </si>
  <si>
    <t>A2d. Are donors on the committee?</t>
  </si>
  <si>
    <t>A2di. Names of donors on the committee</t>
  </si>
  <si>
    <t>USAID</t>
  </si>
  <si>
    <t>USAID, World Bank, CIDA, KfW, DFID, JICA, EU</t>
  </si>
  <si>
    <t>UNFPA</t>
  </si>
  <si>
    <t>UNFPA, USAID, Packard</t>
  </si>
  <si>
    <t>USAID, UNFPA, Royal Netherlands Embassy (RNE), DANIDA, UNAIDS, WHO, JICA</t>
  </si>
  <si>
    <t>USAID, KfW</t>
  </si>
  <si>
    <t>USAID, UNFPA, JICA</t>
  </si>
  <si>
    <t>USAID, Clinton HIV/AIDS Initiative (CHAI)</t>
  </si>
  <si>
    <t>USAID, UNFPA, KFW</t>
  </si>
  <si>
    <t>USAID, KfW, DFID, World Bank</t>
  </si>
  <si>
    <t>UNFPA, USAID</t>
  </si>
  <si>
    <t>USAID, DFID, CIDA</t>
  </si>
  <si>
    <t>USAID, DFID</t>
  </si>
  <si>
    <t xml:space="preserve">UNFPA, USAID </t>
  </si>
  <si>
    <t>USAID, UNFPA</t>
  </si>
  <si>
    <t>USAID , UNFPA,GFTAM,GTZ/KFW</t>
  </si>
  <si>
    <t>USAID - UNFPA - JICA - KFW</t>
  </si>
  <si>
    <t>USAID (represented by the staff of the Together for Health Project and Maternal &amp; Infant Health Project)</t>
  </si>
  <si>
    <t>USAID,GTZ</t>
  </si>
  <si>
    <t>Global Fund, DFID, USAID</t>
  </si>
  <si>
    <t>USAID, DfID</t>
  </si>
  <si>
    <t>A2e. Are UN agencies on the committee?</t>
  </si>
  <si>
    <t>A2ei. Names of UN agencies on the committee</t>
  </si>
  <si>
    <t>UNFPA, UNICEF, WHO</t>
  </si>
  <si>
    <t>UNFPA, OPS/OMS</t>
  </si>
  <si>
    <t>WHO, UNAIDS,UNFPA</t>
  </si>
  <si>
    <t>PAHO, UNFPA</t>
  </si>
  <si>
    <t>UNFPA, UNICEF, UNAIDS, World bank, WHO</t>
  </si>
  <si>
    <t>UNFPA, UNICEF</t>
  </si>
  <si>
    <t xml:space="preserve">OPS, UNFPA </t>
  </si>
  <si>
    <t>WHO</t>
  </si>
  <si>
    <t>WHO - UNFPA</t>
  </si>
  <si>
    <t xml:space="preserve">UNFPA </t>
  </si>
  <si>
    <t>UNFPA, WHO,UNICEF</t>
  </si>
  <si>
    <r>
      <t xml:space="preserve">A2f. Are Ministry of Health units on the committee? </t>
    </r>
    <r>
      <rPr>
        <sz val="8"/>
        <rFont val="Arial"/>
        <family val="2"/>
      </rPr>
      <t>(e.g. logistics, RH, FP, MCH, HIV/AIDS, pharmacy units)</t>
    </r>
  </si>
  <si>
    <t>A2fi. Names of Ministry of Health units on the committee</t>
  </si>
  <si>
    <t>Directorates of Public health, Hospitals, Pharmacies, Health Statistics, Economy</t>
  </si>
  <si>
    <t>Directorate General Family Plannning (DGFP)</t>
  </si>
  <si>
    <t>Reproductive Health Directorate, Pharmacy and Lab. Directorate, General Directorate of Health, Study and Planning Directorate</t>
  </si>
  <si>
    <t>Reproductive health, logistics, HIV program, pharmacy units.</t>
  </si>
  <si>
    <t>Women's Health Unit, Planning Unit, Financial Unit</t>
  </si>
  <si>
    <t>Health Promotion &amp; Disease Prevention directorate</t>
  </si>
  <si>
    <t>Policy Unit, Quality Control and Licensing, Advisor to the Minister in Reproductive Health</t>
  </si>
  <si>
    <t>Ghana Health Service (Stores, supplies and drug management, family health division, public health directorate, policy planning monitoring and evaluation, regional medical stores, finance), MOH (procurement and supplies, CMS, Food and drugs board, pharmacy</t>
  </si>
  <si>
    <t>National Reproductive Health Program, logistics management unit</t>
  </si>
  <si>
    <t>Vice-Minister of Health Services Network, Logistics Unit, Women's Health Unit, Essential Drugs Unit</t>
  </si>
  <si>
    <t>Division of Reproductive Health, Family Planning Program</t>
  </si>
  <si>
    <t>Ministry of Health and Social Welfare</t>
  </si>
  <si>
    <t>Family Planning Directorate (FPD)</t>
  </si>
  <si>
    <t>Reproductive Health Unit, Health Technical Support Services - Pharmaceutical and HIV/AIDS Unit, National AIDS Commission</t>
  </si>
  <si>
    <t>Direction Nationale de la Sante (DNS), Direction de la Pharmacie et du Medicament (DPM), Pharmacie Populaire du Mali (PPM)</t>
  </si>
  <si>
    <t>MOH RH Unit</t>
  </si>
  <si>
    <t>Family Health Division, Logistics Management Division, Child Health Division, National Center for AIDS and STD Control, Ministry of Health and Population</t>
  </si>
  <si>
    <t xml:space="preserve">DAIS (Direction of logistics and supplies), DGSS (Direction of Health Services, FP), DGPD (Division of Planning and Development and External Cooperation) </t>
  </si>
  <si>
    <t xml:space="preserve">1. FP Division
2. Dept of Planning, Research and Statistics
3. National Agency for Food and Drug Administration and Control (NAFDAC) 
4. National Population Commission
5. Federal Ministry of Women Affairs
6. States Ministries of Health
7. Ministry of Defence
8. National Health Insurance Services
</t>
  </si>
  <si>
    <t xml:space="preserve">Director General (M&amp;S) MOPW, Lady Health Worker Program, MOH
</t>
  </si>
  <si>
    <t>RH,PH, Logistic</t>
  </si>
  <si>
    <t>DOH: National Center for Disease Prevention and Control (includes FP and HIV/AIDS), Bureau of Local Health Development, Bureau of International Health Coordination, Health Policy Development and Planning Bureau, National Drug Program, Center of Health Development Region 4A and National Capital Region;  DOH attached agencies:  Bureau of Food and Drugs, Population Commission, Philippine Health Insurance Corp (PhilHealth).; Local Government Unit (LGU): Pangasinan Provincial Population Office</t>
  </si>
  <si>
    <t>Maternal Child Health and Pharmacy Task Force</t>
  </si>
  <si>
    <t>Division de la Santé de la Reproduction(FP/RH/MCH Division) - Direction de la Pharmacie et du Medicament, Laboratoire Nationale de contrôle des Médicaments.</t>
  </si>
  <si>
    <t>Reproductive and Child Health Service (RCHS), National AIDS Control Programme (NACP)</t>
  </si>
  <si>
    <t>RH Division</t>
  </si>
  <si>
    <t>MCH Department/RH Division, Finance and Economic Department, Academy of Science, National Academy of Post-Graduate Education</t>
  </si>
  <si>
    <t>Supply directorate, Family planning directorate, National drug supply programme</t>
  </si>
  <si>
    <t>Pharmacy, Procurement Unit, and Reproductive Health Unit</t>
  </si>
  <si>
    <t>Reproductive Health Unit of Ministry of Health and Child Welfare (MOHCW), Zimbabwe National Family Planning Council (ZNFPC), Medicines Control Authority of Zimbabwe (MCAZ)</t>
  </si>
  <si>
    <t>A2g. Is the Central Medical Store or Central Warehouse on the committee?</t>
  </si>
  <si>
    <t>A2gi. Specify Central Medical Store or Central Warehouse on the committee</t>
  </si>
  <si>
    <t>There is no such organization in Albania</t>
  </si>
  <si>
    <t>Central warehouse of DGFP</t>
  </si>
  <si>
    <t>CAMEG</t>
  </si>
  <si>
    <t>Central Warehouse MOH</t>
  </si>
  <si>
    <t>(expecting Pharmaceutical Fund and Supply Agency [PFSA] in the future)</t>
  </si>
  <si>
    <t>Central Medical Store</t>
  </si>
  <si>
    <t>Logistics unit in charge of central warehouse is a key member</t>
  </si>
  <si>
    <t>Central warehouse manager</t>
  </si>
  <si>
    <t>Kenya Medical Supplies Agency (KEMSA)</t>
  </si>
  <si>
    <t>National Drug Service</t>
  </si>
  <si>
    <t>SALAMA, the national essential drug purchasing agency</t>
  </si>
  <si>
    <t>Pharmacie Populaire du Mali (PPM)</t>
  </si>
  <si>
    <t>CMAM</t>
  </si>
  <si>
    <t>Central Warehouse, Teku</t>
  </si>
  <si>
    <t>Central Contraceptive Warehouse</t>
  </si>
  <si>
    <t>Central warehouse</t>
  </si>
  <si>
    <t>DOH Materials Management Service</t>
  </si>
  <si>
    <t xml:space="preserve">Rwanda Drug, Consumables and Equipments Central Procurement Agency (CAMERWA)  </t>
  </si>
  <si>
    <t>Pharmacie Nationale d'Approvisionnement (PNA)</t>
  </si>
  <si>
    <t>Medical Stores Department (MSD)</t>
  </si>
  <si>
    <t>National Medical Stores</t>
  </si>
  <si>
    <t>Central warehouses</t>
  </si>
  <si>
    <t>Medical Stores Limited (MSL) - Central Warehouse</t>
  </si>
  <si>
    <t>NatPharm</t>
  </si>
  <si>
    <t>A2h. Is the Ministry of Finance or Ministry of Planning on the committee?</t>
  </si>
  <si>
    <t>A2hi. Specify Ministry of Finance or Planning on the committee</t>
  </si>
  <si>
    <t>Population Department of Ministry of Finance and Economic Development (MOFED)</t>
  </si>
  <si>
    <t>Ministry of Finance and Economic Planning - Health desk officer</t>
  </si>
  <si>
    <t>Ministry of Finance</t>
  </si>
  <si>
    <t>Ministry of Finance (sometimes)</t>
  </si>
  <si>
    <t>National Planning Commission</t>
  </si>
  <si>
    <t>Federal Ministry of Finance</t>
  </si>
  <si>
    <t>Ministry of Finance and National Planning - Planning unit</t>
  </si>
  <si>
    <r>
      <t xml:space="preserve">A3. How many times did the committee meet during the last year? </t>
    </r>
    <r>
      <rPr>
        <i/>
        <sz val="10"/>
        <rFont val="Arial"/>
        <family val="2"/>
      </rPr>
      <t>(Responses from dropdown list choices: 0, 1-2, 3-5, or 6+)</t>
    </r>
  </si>
  <si>
    <t>3-5 times</t>
  </si>
  <si>
    <t>1-2 times</t>
  </si>
  <si>
    <t>6 or more times</t>
  </si>
  <si>
    <t>No Data</t>
  </si>
  <si>
    <t>0 times</t>
  </si>
  <si>
    <t>A4. Does committee have legal status?</t>
  </si>
  <si>
    <t>A5. Is there a Contraceptive Security "champion"?</t>
  </si>
  <si>
    <t>A5a. "Champion's" organization</t>
  </si>
  <si>
    <t>IPH</t>
  </si>
  <si>
    <t>Family Heath Directorate (FHD)</t>
  </si>
  <si>
    <t>Reproductive Health department</t>
  </si>
  <si>
    <t>MOH</t>
  </si>
  <si>
    <t>FMOH Health Promotion and Disease Prevention (HPDP) Directorate, DELIVER, IFHP, EngenderHealth, FGAE</t>
  </si>
  <si>
    <t>USAID, UNFPA, Family Health Division, USAID | DELIVER PROJECT</t>
  </si>
  <si>
    <t>National Reproductive Health Program</t>
  </si>
  <si>
    <t>Ministry of Health</t>
  </si>
  <si>
    <t>Government of India, Secretary Health</t>
  </si>
  <si>
    <t>Public Health and Sanitation</t>
  </si>
  <si>
    <t>The Directorate of Family Planning</t>
  </si>
  <si>
    <t>Logistics Management Division</t>
  </si>
  <si>
    <t>MOH, in the DGSS and DAIS</t>
  </si>
  <si>
    <t>Association for Reproductive and Family Health</t>
  </si>
  <si>
    <t>MOPW</t>
  </si>
  <si>
    <t>NGOs &amp; Philippine Legislative Committee on Population &amp; Development (PLCPD - an NGO of legislators), Forum, &amp; Reproductive Health Advocacy Network</t>
  </si>
  <si>
    <t>USAID &amp; Implementing Partners</t>
  </si>
  <si>
    <t>MoH</t>
  </si>
  <si>
    <t>ZNFPC</t>
  </si>
  <si>
    <t>A5b. "Champion's" job title</t>
  </si>
  <si>
    <t xml:space="preserve">LMIS Project coordinator </t>
  </si>
  <si>
    <t>FHD's Director</t>
  </si>
  <si>
    <t>Subdirector</t>
  </si>
  <si>
    <t>Family Planning Coordinator</t>
  </si>
  <si>
    <t>FP advisors, Director of the FHD and the COP</t>
  </si>
  <si>
    <t>Coordinator of the National Reproductive Health Program</t>
  </si>
  <si>
    <t xml:space="preserve">Advisor to the Vice-Minister </t>
  </si>
  <si>
    <t>Key person for planning health activities / procurements, programs</t>
  </si>
  <si>
    <t>Director of Public Health and Sanitation</t>
  </si>
  <si>
    <t>Head of Family Health Division</t>
  </si>
  <si>
    <t xml:space="preserve"> Director</t>
  </si>
  <si>
    <t>Director</t>
  </si>
  <si>
    <t>General Directors</t>
  </si>
  <si>
    <t>CEO</t>
  </si>
  <si>
    <t>Director General M&amp;S, MOPW</t>
  </si>
  <si>
    <t xml:space="preserve">Directors of logistics DGPS </t>
  </si>
  <si>
    <t>Whole organizations &amp; Executive Directors. For Forum, the chairman.</t>
  </si>
  <si>
    <t>MCH task force coordinator</t>
  </si>
  <si>
    <t>USAID MD and Health Team</t>
  </si>
  <si>
    <t>Family Planning Officer</t>
  </si>
  <si>
    <t>Executive Director</t>
  </si>
  <si>
    <t>B. Finance and Procurement (Capital)</t>
  </si>
  <si>
    <t>B2. Is there a health basket funding mechanism?</t>
  </si>
  <si>
    <t>B3. Is there a government budget line item for the procurement of contraceptives?</t>
  </si>
  <si>
    <r>
      <t xml:space="preserve">B4. Were government funds </t>
    </r>
    <r>
      <rPr>
        <b/>
        <i/>
        <sz val="12"/>
        <rFont val="Arial"/>
        <family val="2"/>
      </rPr>
      <t xml:space="preserve">spent </t>
    </r>
    <r>
      <rPr>
        <sz val="10"/>
        <rFont val="Arial"/>
        <family val="2"/>
      </rPr>
      <t>on contraceptive procurement for the public sector in the most recent complete fiscal year? (including internally generated funds, basket funds, World Bank credits or loans, and other donor funds given to the government)</t>
    </r>
  </si>
  <si>
    <r>
      <t xml:space="preserve">B4a. Did the government </t>
    </r>
    <r>
      <rPr>
        <b/>
        <i/>
        <sz val="12"/>
        <rFont val="Arial"/>
        <family val="2"/>
      </rPr>
      <t>spend</t>
    </r>
    <r>
      <rPr>
        <sz val="10"/>
        <rFont val="Arial"/>
        <family val="2"/>
      </rPr>
      <t xml:space="preserve"> </t>
    </r>
    <r>
      <rPr>
        <u/>
        <sz val="10"/>
        <rFont val="Arial"/>
        <family val="2"/>
      </rPr>
      <t>internally generated funds</t>
    </r>
    <r>
      <rPr>
        <sz val="10"/>
        <rFont val="Arial"/>
        <family val="2"/>
      </rPr>
      <t xml:space="preserve"> for contraceptive procurement for the public sector </t>
    </r>
    <r>
      <rPr>
        <sz val="8"/>
        <rFont val="Arial"/>
        <family val="2"/>
      </rPr>
      <t>(for example, from public sector sources, taxes, or user fees)?</t>
    </r>
  </si>
  <si>
    <t>B4ai. What was the amount of internally generated funds spent on contraceptive procurement? (in US$)</t>
  </si>
  <si>
    <r>
      <t xml:space="preserve">B4aii. Time period for internally generated funds </t>
    </r>
    <r>
      <rPr>
        <sz val="8"/>
        <rFont val="Arial"/>
        <family val="2"/>
      </rPr>
      <t xml:space="preserve"> (mm/yy-mm/yy)</t>
    </r>
  </si>
  <si>
    <t>1/09-12/09</t>
  </si>
  <si>
    <t>2008-2009</t>
  </si>
  <si>
    <t>7/08-6/09</t>
  </si>
  <si>
    <t>8/09-7/10</t>
  </si>
  <si>
    <t>4/09-3/10</t>
  </si>
  <si>
    <t>10/08-9/09</t>
  </si>
  <si>
    <t>7/09-6/10</t>
  </si>
  <si>
    <t>FY 2008</t>
  </si>
  <si>
    <t>B4aiii. Data source for information on internally generated funds</t>
  </si>
  <si>
    <t xml:space="preserve"> Expenses for Purchase of Contraceptives, Public Sector year 2009
UNFPA and IPH finance</t>
  </si>
  <si>
    <t>DGFP</t>
  </si>
  <si>
    <t>CPTs, FHD, CAMEG</t>
  </si>
  <si>
    <t>Contraceptive procurement table</t>
  </si>
  <si>
    <t>Women's Health Unit, and Financial Unit</t>
  </si>
  <si>
    <t>Ministry financial transaction records</t>
  </si>
  <si>
    <t xml:space="preserve">ICC/CS minutes, Financial sustainability report and PPAG "time to take charge" fact sheet
</t>
  </si>
  <si>
    <t>Report from the National Committee for Contraceptive Secuirity</t>
  </si>
  <si>
    <t>CPT, Ministry of Health's reports</t>
  </si>
  <si>
    <t>Government of India, Ministry of Health and Family Welfare</t>
  </si>
  <si>
    <t>KEMSA</t>
  </si>
  <si>
    <t>FPD</t>
  </si>
  <si>
    <t>National Pipeline report, LMD</t>
  </si>
  <si>
    <t xml:space="preserve">Contraceptive procurement table of MOH </t>
  </si>
  <si>
    <t xml:space="preserve">MOH and RHInterchange Database </t>
  </si>
  <si>
    <t>CPTs</t>
  </si>
  <si>
    <t>RCHS</t>
  </si>
  <si>
    <t xml:space="preserve"> Ministry of Health of Ukraine, Report on SPRHN implementation in 2008</t>
  </si>
  <si>
    <t>CPTs, PipeLine and MoH</t>
  </si>
  <si>
    <t>B4aiv. Comments regarding internally generated funds</t>
  </si>
  <si>
    <t>Cost recovery funds</t>
  </si>
  <si>
    <t>Includes regional funds (SNNP and Oromia)</t>
  </si>
  <si>
    <t xml:space="preserve">The government did not provide funds in 2009 due to the political situation. In the previous year they made 1.2 million USD available. </t>
  </si>
  <si>
    <t xml:space="preserve">GoK funded procurement </t>
  </si>
  <si>
    <t xml:space="preserve">Both the Ministry of Health and the Ministry of Population Welfare provided funding for contraceptives during their June 2008-July 2009 fiscal year. The MOH provided approximately 2.24 Million through the Lady Health Workers Program and the MOPW provided approximately 7.01 Million = 9.25 M Total. </t>
  </si>
  <si>
    <t>Internally generated funds came from the Maternal Neonatal Child Health and Nutrition grant from the National Department of Health. This fund was drawn down to or received by specific local government units not at the same time and not all of the amount is for contraceptives. As a result, specific data as to how much is not available.</t>
  </si>
  <si>
    <t>Rwanda does not track its internally generated revenue independently of basket.</t>
  </si>
  <si>
    <t>It has been reported that funding was allocated at central medical store but returned to treasury unspent.</t>
  </si>
  <si>
    <t>A commitment of $672,400 was made by the goverment in 2009, but was not fulfilled.</t>
  </si>
  <si>
    <r>
      <t xml:space="preserve">B4b. Did the government </t>
    </r>
    <r>
      <rPr>
        <b/>
        <i/>
        <sz val="12"/>
        <rFont val="Arial"/>
        <family val="2"/>
      </rPr>
      <t>spend</t>
    </r>
    <r>
      <rPr>
        <u/>
        <sz val="10"/>
        <rFont val="Arial"/>
        <family val="2"/>
      </rPr>
      <t xml:space="preserve"> other government funds</t>
    </r>
    <r>
      <rPr>
        <sz val="10"/>
        <rFont val="Arial"/>
        <family val="2"/>
      </rPr>
      <t xml:space="preserve"> for contraceptive procurement (for example, basket funds, World Bank credits or loans, or other donor funds given to the government, such as from UNFPA, CIDA, DANIDA, etc.)? 
</t>
    </r>
    <r>
      <rPr>
        <i/>
        <sz val="10"/>
        <rFont val="Arial"/>
        <family val="2"/>
      </rPr>
      <t>(This does NOT include in-kind donations.)</t>
    </r>
  </si>
  <si>
    <t>B4bi. Specify source(s) of funding from donors</t>
  </si>
  <si>
    <t xml:space="preserve">World Bank credit </t>
  </si>
  <si>
    <t>PBS II (Protecting Basic Services II)</t>
  </si>
  <si>
    <t>DANIDA</t>
  </si>
  <si>
    <t>KfW</t>
  </si>
  <si>
    <t xml:space="preserve">Swap funds </t>
  </si>
  <si>
    <t>Pooled funds - World Bank, DFID, AusAID</t>
  </si>
  <si>
    <t>UNFPA, public sector, and other donors</t>
  </si>
  <si>
    <t>basket and GFATM</t>
  </si>
  <si>
    <t>basket</t>
  </si>
  <si>
    <t>World Bank &amp; Netherlands embassy</t>
  </si>
  <si>
    <t>DFID</t>
  </si>
  <si>
    <t>B4bii. What was the amount of these other government funds spent on contraceptive procurement for the public sector? (in US$)</t>
  </si>
  <si>
    <r>
      <t>B4biii. Time period for these other government funds</t>
    </r>
    <r>
      <rPr>
        <sz val="8"/>
        <rFont val="Arial"/>
        <family val="2"/>
      </rPr>
      <t xml:space="preserve"> (mm/yy-mm/yy)</t>
    </r>
  </si>
  <si>
    <t>B4biv. Data source for information on these other government funds</t>
  </si>
  <si>
    <t>CMS and PipeLine</t>
  </si>
  <si>
    <t>Pipeline</t>
  </si>
  <si>
    <t>Supply directorate - Population sector (MoPHP)</t>
  </si>
  <si>
    <t>B4bv. Comments regarding these other government funds</t>
  </si>
  <si>
    <t xml:space="preserve">Ordered by CAMEG with Government Funds (Basket Fund) and World Bank poverty fund </t>
  </si>
  <si>
    <t xml:space="preserve">Government of India is self-sufficient in procuring contraceptives. Contraceptives are supplied for free in the government programs. </t>
  </si>
  <si>
    <t xml:space="preserve">KfW funded procurement </t>
  </si>
  <si>
    <t xml:space="preserve">for 1
million DMPA vials (received in the country in November 2009)
</t>
  </si>
  <si>
    <t>UNFPA puts its funds into the basket and also donates some other RH supplies (not contraceptives) to the public sector through in-kind donations.</t>
  </si>
  <si>
    <t>USD1.512 from Basket funds (Rwanda does not track its internally generated revenue independently of basket). USD834k from GFATM funds</t>
  </si>
  <si>
    <t>All this comes from the Basket money. None of the products bought from this have arrived.</t>
  </si>
  <si>
    <t>This amount is for 2008 and covered the 2009 supply as well because the MOPHP had extra stock from previous years.</t>
  </si>
  <si>
    <t>The orders for contraceptive commodities to be procured using the DFID funds were made in November 2009 and will be received in-country in 2010.</t>
  </si>
  <si>
    <t>B4c. In total, how much funding did the government spend on contraceptive procurement for the public sector? (in US$)
This will auto-calculate. (It will sum internally generated funds and all other government funds.)</t>
  </si>
  <si>
    <t>B4ci. Comments on total government funding</t>
  </si>
  <si>
    <t xml:space="preserve">The Government of Georgia has never spent funds on contraceptives. 
</t>
  </si>
  <si>
    <t xml:space="preserve">No data on complete total. </t>
  </si>
  <si>
    <t>B5. In-kind donations</t>
  </si>
  <si>
    <t>B5a. Were in-kind donations of contraceptives provided for the public sector (including emergency supplies)?</t>
  </si>
  <si>
    <t>B5ai. Source(s) of in-kind donations</t>
  </si>
  <si>
    <t>CIDA</t>
  </si>
  <si>
    <t>USAID and UNFPA/Global Program. (DKT also donated in-kind to the public sector for Regional Health Bureaus (RHBs), but the exact amount is not known.)</t>
  </si>
  <si>
    <t>USAID &amp; UNFPA</t>
  </si>
  <si>
    <t>USAID and UNFPA</t>
  </si>
  <si>
    <t>Donations from UNFPA and USAID</t>
  </si>
  <si>
    <t>For 2009, UNFPA ($414k) and USAID ($516k)</t>
  </si>
  <si>
    <t>USAID ($2,316,905.74) and UNFPA ($1,289,119.22)</t>
  </si>
  <si>
    <t xml:space="preserve">USAID </t>
  </si>
  <si>
    <t>UNFPA (There's a CIDA grant managed by UNFPA), &amp; USAID</t>
  </si>
  <si>
    <t>UNFPA and USAID</t>
  </si>
  <si>
    <t>USAID. UNFPA also provided (only for emergency contraceptives), but the amount is not included here.</t>
  </si>
  <si>
    <t>USAID/Washington</t>
  </si>
  <si>
    <t>Male and female condoms (USAID), contraceptives (DfID and a small amount from UNFPA)</t>
  </si>
  <si>
    <t>B5aii. What was the value of in-kind donations of contraceptives for the public sector? (in US$)</t>
  </si>
  <si>
    <r>
      <t xml:space="preserve">B5aiii. Time period for in-kind donations </t>
    </r>
    <r>
      <rPr>
        <sz val="8"/>
        <rFont val="Arial"/>
        <family val="2"/>
      </rPr>
      <t>(mm/yy-mm/yy)</t>
    </r>
  </si>
  <si>
    <t>B5aiv. Data source for information on in-kind donations</t>
  </si>
  <si>
    <t>UNFPA and IPH finance</t>
  </si>
  <si>
    <t>Contraceptive Procurement table</t>
  </si>
  <si>
    <t>USAID files</t>
  </si>
  <si>
    <t>Donor records</t>
  </si>
  <si>
    <t>Reproductive Health Supplies Coalition website at http://rhi.rhsupplies.org</t>
  </si>
  <si>
    <t>RHI</t>
  </si>
  <si>
    <t>RH Interchange</t>
  </si>
  <si>
    <t>USAID | DELIVER PROJECT My Commodities &amp; PipeLine Records</t>
  </si>
  <si>
    <t>RHInterchange Database</t>
  </si>
  <si>
    <t>Deliver/JSI shipment report</t>
  </si>
  <si>
    <t>CPT  memo</t>
  </si>
  <si>
    <t>CPT</t>
  </si>
  <si>
    <t>Records of HIV/AIDS Alliance and TfH projects supported by USAID</t>
  </si>
  <si>
    <t>PipeLine</t>
  </si>
  <si>
    <t>B5av. Comments regarding in-kind donations</t>
  </si>
  <si>
    <t xml:space="preserve">30 FP units have been supplied with contraceptives worth $12,628 USD.
</t>
  </si>
  <si>
    <t>CIDA-donated implant</t>
  </si>
  <si>
    <t>Quantity ordered and received in country in 2009 from UNFPA and USAID</t>
  </si>
  <si>
    <t>$6 million's worth from USAID and
$3.5 million's worth from UNFPA/Global Program</t>
  </si>
  <si>
    <t>Donation</t>
  </si>
  <si>
    <t>Government of India is self-sufficient in procuring contraceptives. They are supplied for free in the government programs.</t>
  </si>
  <si>
    <t>The data were obtained from the RHInterchange for the same date range as the public sector fiscal year.</t>
  </si>
  <si>
    <t>A total 1,407,195.87$ from UNFPA and 2,072,181.68 from USAID donations</t>
  </si>
  <si>
    <t>USAID fiscal year 08 budget (spent in 2009)</t>
  </si>
  <si>
    <t>Amount is an estimate and could not be verified.</t>
  </si>
  <si>
    <t>$3,357,257 from UNFPA (which includes $238,419 for Noristerat and $358,737 for Microlut that were ordered in 2009 and to be received in 2010) and $2,010,847 from USAID (which includes 15,000 Jadelle [for $333,938] ordered in 2009 and received in 2010)</t>
  </si>
  <si>
    <t xml:space="preserve">This includes products distributed on DTTU for which data is available only (male &amp; female condoms, oral and injectable contraceptives). Values include insurance and freight.  </t>
  </si>
  <si>
    <r>
      <t xml:space="preserve">B6. </t>
    </r>
    <r>
      <rPr>
        <u/>
        <sz val="10"/>
        <rFont val="Arial"/>
        <family val="2"/>
      </rPr>
      <t xml:space="preserve">Government share of spending on contraceptive procurement for the public sector </t>
    </r>
    <r>
      <rPr>
        <sz val="10"/>
        <rFont val="Arial"/>
        <family val="2"/>
      </rPr>
      <t xml:space="preserve">- 
Of the total amount of financing spent on public sector contraceptives in the most recent complete fiscal year, what percent was covered by government funding (including internally generated funds, basket funds, World Bank credits or loans, and other funds given to the government.)?
</t>
    </r>
    <r>
      <rPr>
        <b/>
        <sz val="10"/>
        <rFont val="Arial"/>
        <family val="2"/>
      </rPr>
      <t>This will autocalculate -Total government funding (Question B4c) /
Grand total of all funding for public sector contraceptives (Questions B4c+B5)</t>
    </r>
  </si>
  <si>
    <t>B6a. Comments about government share of spending on contraceptive procurement for the public sector</t>
  </si>
  <si>
    <t>During the most recent fiscal year, the GOHO did not allocate funds for contraceptive procurement</t>
  </si>
  <si>
    <t xml:space="preserve"> </t>
  </si>
  <si>
    <t xml:space="preserve">As indicated earlier, a committment was made by GRZ/MoH (to use internally generated funds) but was not fullfilled. That what was committed was not spent and not going to be fulfilled was only communicated this year (early 2010). </t>
  </si>
  <si>
    <r>
      <t xml:space="preserve">B7. If the government is financing contraceptive procurement, which entity does procurement?
</t>
    </r>
    <r>
      <rPr>
        <b/>
        <sz val="10"/>
        <rFont val="Arial"/>
        <family val="2"/>
      </rPr>
      <t xml:space="preserve">
</t>
    </r>
    <r>
      <rPr>
        <b/>
        <i/>
        <sz val="10"/>
        <rFont val="Arial"/>
        <family val="2"/>
      </rPr>
      <t>(responses from dropdown list choices)</t>
    </r>
  </si>
  <si>
    <t>Third-party agent (e.g., UNFPA, Crown Agents)</t>
  </si>
  <si>
    <t>The government (e.g., Central Medical Stores, MOH logistics unit, MOH procurement unit)</t>
  </si>
  <si>
    <t>Other</t>
  </si>
  <si>
    <t xml:space="preserve">B7a. Specify entity that does procurement </t>
  </si>
  <si>
    <t>Direccion Materno Infantil y Adolescentes/PF program</t>
  </si>
  <si>
    <t>UNFPA (but PFSA - a parastatal - is likely to procure in the future)</t>
  </si>
  <si>
    <t>MOH Procurement Unit, Stores Supplies and Drug Management Directorate of GHS. (GHS is under MOH.) (MOH contracts with Crown agents for support.)</t>
  </si>
  <si>
    <t>Supply and Social Marketing Division of Government of India</t>
  </si>
  <si>
    <t>SALAMA - Central Essential Drugs Purchasing Agency</t>
  </si>
  <si>
    <t>CMS</t>
  </si>
  <si>
    <t>Logistics Management Division/MoHP. (Crown Agents provides quality assurance.)</t>
  </si>
  <si>
    <t>UNFPA, through cost-sharing agreement</t>
  </si>
  <si>
    <t>Local Government Unit’s General Property and Supplies Office</t>
  </si>
  <si>
    <t>CAMERWA</t>
  </si>
  <si>
    <t>Pharmacie Nationale d'Apprivisionnement (PNA)</t>
  </si>
  <si>
    <t>MSD</t>
  </si>
  <si>
    <t>Ministry of Health at central level in Kyiv (MCH Department in collaboration with Procurement Department) and Oblast Health Administrations (Oblast Health Departments in collaboration with Oblast FP/RH Centers)</t>
  </si>
  <si>
    <t>MOH Procurement Unit</t>
  </si>
  <si>
    <t>B7ai. Is this procurement entity a parastatal?</t>
  </si>
  <si>
    <t>B9. Comments about finance and procurement</t>
  </si>
  <si>
    <t>DGFP, under MOHFW, procures all FP-RH commodities, using WB credit money, through open bidding following GOB and IDA procurement guidelines.</t>
  </si>
  <si>
    <t>In 2009, there was a shortage of Lo-femenal at the central level; then the Family Health Directorate (FHD) requested to CAMEG to use part of the funds generated by contraceptive distribution to procure 600,000 cycles of combined oral pills. The FHD also uses part of the contraceptive-generated funds to support the CPTs (contraceptive procurement tables) exercise workshops.</t>
  </si>
  <si>
    <t xml:space="preserve">UNFPA was delegated on the Ministry's behalf for the procurement of contraceptives funded by PBS I and PBS II. However, experience from PBS I procurement indicates that the procurement process is extremely lengthy. PFSA is a newly established government procurement entity and is expected to take on procurement responsibilities in the future. DELIVER continues to support the facilitation of contraceptive procurement by sharing information with the FMOH through the FPTWG.
Regarding financing, even though the amounts are not significant, the central Government and some of the Regional Government’s continue to finance contraceptive procurement from internally generated (budget) funds. The existence of basket funds and the possibility of future funding as well as an overall increase in donor support for FP have put the country in a better position when compared to previous years.
</t>
  </si>
  <si>
    <t xml:space="preserve">So far three condom tenders have been made - the 1st one has been completed, the 2nd one has seen the award done but supplies have not arrived, and the 3rd one has the tender results under evaluation. </t>
  </si>
  <si>
    <t>By law, 15% of all taxes on alcoholic beverages sold in the country should go to finance reproductive health interventions.  It is not clear how much is contributing to financing contraceptives.</t>
  </si>
  <si>
    <t>During the most recent fiscal year, the government did not allocate any funds for contraceptive procurement, due to the economic crisis. This year, they have requested around $800,000, which won't cover total needs (estimated at $1.4 M for 2011).</t>
  </si>
  <si>
    <t xml:space="preserve">The family planning program of the Ministry of Health and Family Welfare is a priority program and the government of India is self-sufficient in procuring contraceptives. Contraceptives are supplied for free in the government programs. </t>
  </si>
  <si>
    <t>Figure indicated in B1 (forecasted need for public sector contraceptives) is the actual gap FY 2008/09. This was a coordinated process by the host government and development partners. (Actual gap refers to the quantity of a commodity that needs to be procured. The gap is arrived at after deducting stock on hand and confirmed pending consignments of a commodity from the total quantity required for a given period e.g. 1 year. During the 2009/10 financial year for instance, the estimated cost of all contraceptive requirements for the year was USD 38,854,504.30 while the cost of commodities that needed to be procured was USD 10,314,800.00)</t>
  </si>
  <si>
    <t>90% of the total funds for contraceptive procurement used to come from donors including USAID who provided 60% of the contraceptives before the March 2009 coup declaration and suspension of the USG assistance to the Government.</t>
  </si>
  <si>
    <t xml:space="preserve">Donors have provided 100% of needs. There has not been a shortage of available funding for contraceptives and condoms. While CMAM has received significant TA to conduct procurement, and theoretically could procure contraceptives and condoms, funds the MOH manages have been used for other priority health commodities. </t>
  </si>
  <si>
    <t>The government is committed to financing the procurement of contraceptives; the increase in budget from 2008/09 to 2009/10 is by 87%. In the FY 2009/10, the government has committed 100% of the public sector procurement needs for contraceptives. Kfw has commited to provide condoms and injectables to the public and NGO sectors and oral pills to social marketing for the coming 3 years, till 2011. The government procures through international competitive bidding, and it is working well.  LMD recently made a multi-year procurement contract for Condoms and Injectables.</t>
  </si>
  <si>
    <t>Finance has historically been unable to keep up with procurement requirements. Until now, all commodities in the public sector have been donor funded.</t>
  </si>
  <si>
    <t xml:space="preserve">The forecasting data reported is from the CPT exercise conducted in 2009. </t>
  </si>
  <si>
    <t>The line item for procurement of contraceptives is at the LGU level. LGUs fund and procure their contraceptive requirements. Prices of contraceptives, even for the same contraceptive method and brand, are not uniform across LGUs. Currently, there is no systematic data that provides report on LGU procurements.  
PhilHealth enrollment is another mechanism for LGU financing of contraceptives. When an LGU enrolls its constituents (indigent constituents) with PhilHealth, it is indirectly financing its contraceptive requirements, through: a) the enrolled constituent can avail of the PhilHealth benefit packages that cover the costs of some contraceptive methods (as described previously in this survey); and/or (b) using part of the capitation fund received from PhilHealth (for enrollments made) to procure contraceptives.     
USAID/Philippines, through the Health Policy Development Project assisted the DOH to conduct a rapid assessment survey on 2007 LGU (local government unit) procurements covering all provinces and cities (N: 122). The result of the survey showed that 55% of the LGUs (N: 67) procured contraceptives at or above the level of donated contraceptives they used to receive before the phase out of USAID's donation. The remaining 45% (N: 55) did not procure.  
In 2004, the DOH issued the guidelines on the management of the donated commodities under the Contraceptive Self-Reliance Strategy which includes the guidelines and schedule for phasing out of contraceptive donations at the national and local level. The LGUs were divided into three batches, the first being the richest LGUs and the last being the poorest LGUs. While the last shipment of USAID donated contraceptives (excluding IUDs) was in September 2007, the last DOH shipment to the third batch of LGUs to be phased out was in the quarter October-December 2008.</t>
  </si>
  <si>
    <t>The Russian federal government stopped its federal family planning program back in 1998 including the procurement of contraceptives. However, some regions and municipalities provide limited contraceptives (both in range and number) to vulnerable groups of population mostly under mandatory health insurance programs and small donations from pharmaceutical firms. However, a range of modern contraceptive methods are widely avaiable through pharmacies, including in the public health care facilities for a fee/purchase.  Even though FP is not included in the provision of health services, some USAID target regions cover/reimburse FP counseling under the regional mandatory health insurance plans.</t>
  </si>
  <si>
    <t>During the last 3 years, funding was allocated for contraceptives but wasn’t spent. Many reasons have been given; central store mismanagement, non-response to solicitation, funding taken back by treasury secondary to financial crisis. When funding is availlable, the PNA does the procurement</t>
  </si>
  <si>
    <t xml:space="preserve">In previous years, what was released was always much lower than what was allocated or promised and beyond that, what was allocated is historically less than what is requested or needed. Last year however, after much advocacy for increased allocation and release of funding, the amount released topped the amount of forecasted need. Each of the previous years however did not even come close to the forecasted need, so while there was technically 129% of forecasted need, the previous years had only seen a small percentage of the funding need met. </t>
  </si>
  <si>
    <t>GoU has ring-fenced budget line item for RH commodity procurement but is not successful in spending it, partly because of quarterly fund releases which do not allow for advance procurement arrangements.</t>
  </si>
  <si>
    <t xml:space="preserve">The "Together for Health" project funded by USAID continues working with the national (MOH) and local governments in 13 regions of Ukraine on implementation of the SPRHN on th whole and its part related to the procurement of contraceptives, in particular. The Government of Ukraine (GOU) continued to mobilize budgeted resources  for the procurement of contraceptives in 2008-2009 with the bulk of these resources coming from the local level budgets. As an example - $226,400 was spent from local budgets in 13 TfH participating regions versus $94,600 from the national level budget. However, the GOU commitment to finance the SPRHN in FY10 is not clear with a reported planned 60% decrease in funds for contraceptive procurement. TfH project supported by USAID has limited ability to influence the GOU contraceptive procurement process.  Regional councils that make decisions on funding of regional RH programs are reporting decreases in social and health budgets amidst other competing health priorities like HIV/AIDS, TB, pandemic flu, etc.) The ongoing economic crisis that hit Ukraine severely resulted in significant increases in prices for contraceptives for the population. In addition, according to the WB "Human Development: Eastern Europe and Central Asia, December 2009", accumulated wage arrears doubled and tripled in Ukraine, the working hours for the population decreased, and unemployment increased; this all resulted in a significantly decreased purchasing power of the population. </t>
  </si>
  <si>
    <t>Government procurements take very long - procurements for 2009 have not yet been fulfilled. There is currently uncertainty about when the GFATM committed funds will be released for use and what channel of procurement will be used.</t>
  </si>
  <si>
    <t>USAID|DELIVER PROJECT implemented by JSI procures on behalf of USAID while Crown Agents procures on behalf of DfID</t>
  </si>
  <si>
    <t>C. Commodities</t>
  </si>
  <si>
    <r>
      <t xml:space="preserve">C1. Are the following contraceptive methods offered in private sector facilities?
</t>
    </r>
    <r>
      <rPr>
        <sz val="8"/>
        <rFont val="Arial"/>
        <family val="2"/>
      </rPr>
      <t>(Please indicate which methods are intended to be offered. This question is not asking whether the method is in stock.)</t>
    </r>
  </si>
  <si>
    <t>C1a. Combined oral hormonal pills offered in private sector facilities?</t>
  </si>
  <si>
    <t>C1b. Progestin-only oral hormonal pills offered in private sector facilities?</t>
  </si>
  <si>
    <t>C1c. Hormonal injections offered in private sector facilities?</t>
  </si>
  <si>
    <t>C1d. Hormonal implants offered in private sector facilities?</t>
  </si>
  <si>
    <t>C1e. Intrauterine devices (IUDs) offered in private sector facilities?</t>
  </si>
  <si>
    <t>C1f. Male condoms offered in private sector facilities?</t>
  </si>
  <si>
    <t>C1g. Female condoms offered in private sector facilities?</t>
  </si>
  <si>
    <t>C1h. Emergency contraceptive oral hormonal pills offered in private sector facilities?</t>
  </si>
  <si>
    <t>C1i. Long-acting permanent method for males (e.g., vasectomy) offered in private sector facilities?</t>
  </si>
  <si>
    <t>C1j. Long-acting permanent method for females (e.g., tubal ligation) offered in private sector facilities?</t>
  </si>
  <si>
    <t>C1k. CycleBeads offered in private sector facilities?</t>
  </si>
  <si>
    <t>C1l. Specify other contraceptive(s) offered in private sector facilities</t>
  </si>
  <si>
    <t>Spermicides</t>
  </si>
  <si>
    <t>Vaginal spermicides</t>
  </si>
  <si>
    <t>Foam, Jelly, vaginal tablets</t>
  </si>
  <si>
    <t>Patch</t>
  </si>
  <si>
    <t>foaming vaginal tablets</t>
  </si>
  <si>
    <t>patch, spermicide</t>
  </si>
  <si>
    <t>contraceptive patch Evra and vaginal ring Novaring</t>
  </si>
  <si>
    <t>Vaginal ring, patch, spermicides</t>
  </si>
  <si>
    <r>
      <t xml:space="preserve">C2. Are the following contraceptive methods offered in public sector facilities?
</t>
    </r>
    <r>
      <rPr>
        <sz val="8"/>
        <rFont val="Arial"/>
        <family val="2"/>
      </rPr>
      <t>(Please indicate which methods are intended to be offered. This question is not asking whether the method is in stock.)</t>
    </r>
  </si>
  <si>
    <t>C2a. Combined oral hormonal pills offered in public sector facilities?</t>
  </si>
  <si>
    <t>C2b. Progestin-only oral hormonal pills offered in public sector facilities?</t>
  </si>
  <si>
    <t>C2c. Hormonal injections offered in public sector facilities?</t>
  </si>
  <si>
    <t>C2d. Hormonal implants offered in public sector facilities?</t>
  </si>
  <si>
    <t>C2e. Intrauterine devices (IUDs) offered in public sector facilities?</t>
  </si>
  <si>
    <t>C2f. Male condoms offered in public sector facilities?</t>
  </si>
  <si>
    <t>C2g. Female condoms offered in public sector facilities?</t>
  </si>
  <si>
    <t>C2h. Emergency contraceptive oral hormonal pills offered in public sector facilities?</t>
  </si>
  <si>
    <t>C2i. Long-acting permanent method for males (e.g., vasectomy) offered in public sector facilities?</t>
  </si>
  <si>
    <t>C2j. Long-acting permanent method for females (e.g., tubal ligation) offered in public sector facilities?</t>
  </si>
  <si>
    <t>C2k. CycleBeads offered in public sector facilities?</t>
  </si>
  <si>
    <t>C2l. Specify other contraceptive(s) offered in public sector facilities</t>
  </si>
  <si>
    <r>
      <t xml:space="preserve">C3. Are the following contraceptive methods offered in NGO facilities?
</t>
    </r>
    <r>
      <rPr>
        <sz val="8"/>
        <rFont val="Arial"/>
        <family val="2"/>
      </rPr>
      <t>(Please indicate which methods are intended to be offered. This question is not asking whether the method is in stock.)</t>
    </r>
  </si>
  <si>
    <t>C3a. Combined oral hormonal pills offered in NGO facilities?</t>
  </si>
  <si>
    <t>C3b. Progestin-only oral hormonal pills offered in NGO facilities?</t>
  </si>
  <si>
    <t>C3c. Hormonal injections offered in NGO facilities?</t>
  </si>
  <si>
    <t>C3d. Hormonal implants offered in NGO facilities?</t>
  </si>
  <si>
    <t>C3e. Intrauterine devices (IUDs) offered in NGO facilities?</t>
  </si>
  <si>
    <t>C3f. Male condoms offered in NGO facilities?</t>
  </si>
  <si>
    <t>C3g. Female condoms offered in NGO facilities?</t>
  </si>
  <si>
    <t>C3h. Emergency contraceptive oral hormonal pills offered in NGO facilities?</t>
  </si>
  <si>
    <t>C3i. Long-acting permanent method for males (e.g., vasectomy) offered in NGO sector facilities?</t>
  </si>
  <si>
    <t>C3j. Long-acting permanent method for females (e.g., tubal ligation) offered in NGO sector facilities?</t>
  </si>
  <si>
    <t>C3k. CycleBeads offered in NGO sector facilities?</t>
  </si>
  <si>
    <t>C3l. Specify other contraceptive(s) offered in NGO sector facilities</t>
  </si>
  <si>
    <t xml:space="preserve">
Patch, Silastic Rings, Low-dose oral (Marvelon)</t>
  </si>
  <si>
    <t>C4. Comments about methods offered</t>
  </si>
  <si>
    <t>C4a. Comments about combined oral hormonal pills offered</t>
  </si>
  <si>
    <t xml:space="preserve">Just a limited amount of COCs and IUDs are available due to the UNFPA donation. Otherwise providers write a prescription and clients go
to pharmacies to buy the method. Only small amount of free UNFPA commodities are available just in a few clinics.
</t>
  </si>
  <si>
    <t>Available in private sector including through social marketing</t>
  </si>
  <si>
    <t>provided by AMODEFA (IPPF affiliate)</t>
  </si>
  <si>
    <t>There are not many FP NGOs.</t>
  </si>
  <si>
    <t xml:space="preserve">C4b. Comments about progestin-only oral hormonal pills offered </t>
  </si>
  <si>
    <t>Very rarely  is available in private pharmacies</t>
  </si>
  <si>
    <t xml:space="preserve">Not yet available in government program </t>
  </si>
  <si>
    <t>C4c. Comments about hormonal injections offered</t>
  </si>
  <si>
    <t>PSI Exploring</t>
  </si>
  <si>
    <t>C4d. Comments about hormonal implants offered</t>
  </si>
  <si>
    <t>not available in Albania</t>
  </si>
  <si>
    <t>Available in private sector through USAID public/private partnerships (providing long-acting methods in 70 higher clinics in 5 major regions in private facilities) and DKT (who started distributing Sinoimplant). Available in NGO facilities through Marie Stopes and FGAE.</t>
  </si>
  <si>
    <t>Some studies are occurring but implants are not yet in the government program</t>
  </si>
  <si>
    <t>C4e. Comments about intrauterine devices (IUDs) offered</t>
  </si>
  <si>
    <t>C4f. Comments about male condoms offered</t>
  </si>
  <si>
    <t>C4g. Comments about female condoms offered</t>
  </si>
  <si>
    <t>UNFPA doing pilot to re-activate female condoms w/ NGOS</t>
  </si>
  <si>
    <t>C4h. Comments about emergency contraceptive oral hormonal pills offered</t>
  </si>
  <si>
    <t>Available in the pharmacies. Currently there is a stockout of Postinor -
EC is not available in public sector</t>
  </si>
  <si>
    <t>Public sector - piloting in 4 (out of 75) districts</t>
  </si>
  <si>
    <t xml:space="preserve">The MOH prescribes but does not provide the packaged product itself. </t>
  </si>
  <si>
    <t>IPPF/ARBEF</t>
  </si>
  <si>
    <t>Public sector providers are trained on using combined orals as emergency contraception.</t>
  </si>
  <si>
    <t>C4i. Comments about long-acting permanent method for males (e.g., vasectomy) offered</t>
  </si>
  <si>
    <t>not well accepted in Albania, practically non-existent</t>
  </si>
  <si>
    <t>Available in most public central and regional referral hospitals in cities. Available in NGO facilities through Marie Stopes and FGAE.</t>
  </si>
  <si>
    <t>MSS/Pakistan</t>
  </si>
  <si>
    <t>C4j. Comments about long-acting permanent method for females (e.g., tubal ligation) offered</t>
  </si>
  <si>
    <t>Tubal ligation is sometimes performed during surgeries for other medical reasons.</t>
  </si>
  <si>
    <t>Available in public referral hospitals in cities. Available in NGO facilities through Marie Stopes and FGAE.</t>
  </si>
  <si>
    <t>C4k. Comments about CycleBeads offered</t>
  </si>
  <si>
    <t>only in one region (Diber), not common</t>
  </si>
  <si>
    <t>Not included in the government program</t>
  </si>
  <si>
    <t>in non-profit private sector facilities and at community level (health hut with CHW) supported by NGO</t>
  </si>
  <si>
    <t>C3l. Comments about other contraceptive(s) offered</t>
  </si>
  <si>
    <t xml:space="preserve">There are no NGOs or social marketing programs in Ukraine supporting provision of contraceptives. </t>
  </si>
  <si>
    <t>D. Policy (Commitment)</t>
  </si>
  <si>
    <t>D1. Is there a contraceptive security or reproductive health commodity security strategy or is contraceptive security explicitly included in a country strategy?</t>
  </si>
  <si>
    <t>D1a. Strategy name</t>
  </si>
  <si>
    <t xml:space="preserve">National Strategy of Contraceptive Security </t>
  </si>
  <si>
    <t>National Strategy, Program and Actions Timeframe on Reproductive Health Improvement</t>
  </si>
  <si>
    <t>Reproductive Health Strategy</t>
  </si>
  <si>
    <t>Health and Nutrition Sector Plan</t>
  </si>
  <si>
    <t>Plan Strategique de Securisation des Produits contraceptifs (PSSCS)</t>
  </si>
  <si>
    <t>Contraceptive Security Strategic Plan</t>
  </si>
  <si>
    <t>National Reproductive Health Strategy</t>
  </si>
  <si>
    <t>Ghana National Contraceptive Security Strategy 2004 - 2010</t>
  </si>
  <si>
    <t>Law of Universal Access to Family Planning</t>
  </si>
  <si>
    <t>Estrategia CIDAIA</t>
  </si>
  <si>
    <t xml:space="preserve">National Population Policy </t>
  </si>
  <si>
    <t>National Contraceptive Commodity Security Strategy</t>
  </si>
  <si>
    <t>National Reproductive Health Commodity Security Strategy and Operational Plan</t>
  </si>
  <si>
    <t>Contraceptive Security Strategy</t>
  </si>
  <si>
    <t>Reproductive Health Commodities Security Strategy</t>
  </si>
  <si>
    <t>Plan pour la Contraception Securisee au Mali</t>
  </si>
  <si>
    <t>RH Commodity Security Strategy</t>
  </si>
  <si>
    <t>National Reproductive Health Commodity Security (RHCS) Strategy</t>
  </si>
  <si>
    <t xml:space="preserve">National strategy reproductive health </t>
  </si>
  <si>
    <t>National Strategic Plan for Reproductive Health Commodity Security</t>
  </si>
  <si>
    <t xml:space="preserve"> Draft Pakistan Population Policy (USAID | DELIVER PROJECT has agreed input to development of a National CS Strategy in FY 2010)</t>
  </si>
  <si>
    <t>Plan estrategico DAIA Paraguay (contraceptives security strategic plan)</t>
  </si>
  <si>
    <t>National Family Planning Policy and others 
(National Family Planning Policy (DOH Administrative Order No. 50-A s. 2001,  dated September 17, 2001)
Guidelines on the Management of Donated Commodities under the Contraceptive Self-Reliance Strategy (DOH Administrative Order No. 158 s. 2004, dated July 9, 2004)
Guidelines on Public-Private Collaboration in Delivery of Health Services Including Family Planning for Women of Reproductive Age (DOH Adminstrative Order No. 2006-0008, dated May 20, 2006)
Implementing Health Reforms for Rapid Reduction of Maternal and Neonatal Mortality (Administrative Order No. 2008-0029, dated September 9, 2008))</t>
  </si>
  <si>
    <t xml:space="preserve">RHCS </t>
  </si>
  <si>
    <t>Programme National de Developpement Sanitaire et Social. Strategie Nationale de Sécurisation des Produits Contraceptifs</t>
  </si>
  <si>
    <t>RH Commodity Security Strategic Plan</t>
  </si>
  <si>
    <t>Reproductive Health Commodity Security Framework</t>
  </si>
  <si>
    <t>a) National reproductive health policy 
b) National health strategic plan 
(Contraceptive security is explicitly included in various existing national policies and plans, including these. Zambia is also in the process of developing the reproductive health commodity security strategy.)</t>
  </si>
  <si>
    <t>ZNFPC Strategic Plan</t>
  </si>
  <si>
    <t>D1b. Years strategy covers</t>
  </si>
  <si>
    <t>2003-2010</t>
  </si>
  <si>
    <t>2007-2015</t>
  </si>
  <si>
    <t>2008-2013</t>
  </si>
  <si>
    <t>2006-2011</t>
  </si>
  <si>
    <t>2006-2015</t>
  </si>
  <si>
    <t>2005-2015</t>
  </si>
  <si>
    <t>2004-2010</t>
  </si>
  <si>
    <t>Many</t>
  </si>
  <si>
    <t>4 years</t>
  </si>
  <si>
    <t>2000-2016</t>
  </si>
  <si>
    <t>2007-2012</t>
  </si>
  <si>
    <t>2008-2012</t>
  </si>
  <si>
    <t>2006-2010</t>
  </si>
  <si>
    <t>2002-2012</t>
  </si>
  <si>
    <t>2009-2012</t>
  </si>
  <si>
    <t>2007-2011</t>
  </si>
  <si>
    <t>2002-2007 but still being followed</t>
  </si>
  <si>
    <t>2010-2015</t>
  </si>
  <si>
    <t>November 2008- December 2012</t>
  </si>
  <si>
    <t>2009-2014, 2007-2011</t>
  </si>
  <si>
    <t>a) 2008
b) undergoing review - likely to cover a 5-year period</t>
  </si>
  <si>
    <t>2009-2013</t>
  </si>
  <si>
    <t>D1c. Is the strategy formally approved by the Ministry?</t>
  </si>
  <si>
    <t>D1d. Is the contraceptive security strategy being implemented?</t>
  </si>
  <si>
    <t>D2. Are any family planning commodities subject to duties, import taxes, or other fees?</t>
  </si>
  <si>
    <t>D2ai. If yes, for which method(s) are there duties, taxes, or fees?</t>
  </si>
  <si>
    <t xml:space="preserve">1) For Public Sectors: VAT (20%)  Condoms, syringes, IUD (Non Drugs)
2) From March 2010 the Albanian Government has decided that every medicine shipment must be accompanied by an export declaration from the country of origin. </t>
  </si>
  <si>
    <t>All methods</t>
  </si>
  <si>
    <t>All</t>
  </si>
  <si>
    <t>All commodities imported directly by private sector, including social marketing.</t>
  </si>
  <si>
    <t>Oral Pill, Injectables, IUD, Condom, Implant</t>
  </si>
  <si>
    <t>Condoms, IUDs, Orals, Injectables, Implants</t>
  </si>
  <si>
    <t>Progestin-only pills, combined oral pills, implants (Jadelle), IUCDs (Copper T), DMPA injectables, emergency contraceptive pills, male and female condoms</t>
  </si>
  <si>
    <t>All products brought into the country are taxed</t>
  </si>
  <si>
    <t>All FP methods</t>
  </si>
  <si>
    <t xml:space="preserve">All methods </t>
  </si>
  <si>
    <t>For all methods in the public sector, MOH pays storage for the central warehouse.</t>
  </si>
  <si>
    <t>A 2% verification fee must be paid on all drug imports, including contraceptives</t>
  </si>
  <si>
    <t>D2aii. For which sector(s) (public, NGO, commercial sector) are there duties, taxes, or fees?</t>
  </si>
  <si>
    <t>Public Sectors (VAT)</t>
  </si>
  <si>
    <t>Commercial</t>
  </si>
  <si>
    <t>Import taxes for commercial sector</t>
  </si>
  <si>
    <t>Private sector (including social marketing)</t>
  </si>
  <si>
    <t>Commercial methods, NGO</t>
  </si>
  <si>
    <t>Private and NGO sectors</t>
  </si>
  <si>
    <t>Commercial Sector</t>
  </si>
  <si>
    <t>All sectors</t>
  </si>
  <si>
    <t xml:space="preserve">Public Sector </t>
  </si>
  <si>
    <t>Private</t>
  </si>
  <si>
    <t>USAID-donated products are tax-exempt</t>
  </si>
  <si>
    <t>Commercial sector</t>
  </si>
  <si>
    <t>Both</t>
  </si>
  <si>
    <t>All sectors - however, if an NGO has obtained tax exemption, payment of taxes and duties may be waived. The Department of Health (DOH) pays for taxes &amp; duties for donations and social marketing.</t>
  </si>
  <si>
    <t>Public sector</t>
  </si>
  <si>
    <t>D2b. How much are the duties, taxes, or fees?</t>
  </si>
  <si>
    <t>VAT: 20%</t>
  </si>
  <si>
    <t>20% VAT</t>
  </si>
  <si>
    <t>2.25% VAT, payable in advance</t>
  </si>
  <si>
    <t>16% VAT</t>
  </si>
  <si>
    <t>Don't know</t>
  </si>
  <si>
    <t>In late 2008 the government announced that there would not be any taxes/duties for contraceptives in any sector.</t>
  </si>
  <si>
    <t xml:space="preserve">1) If the commodity is humanitarian it is not subject to any taxation and documentation fee should not exceed 100GEL                                                            2) If the commodity is commercial (intended to be sold) it is subject to taxation and the fees are:                                                                    Registration in Drug Agency 500 GEL                                                
Custom Tax 18% from the total price (gross including transportation)             Custom Fee 60 EU                                                                                          After sales revenue tax 10%                        </t>
  </si>
  <si>
    <t>5% duty fees and 12% taxes.  MOH commodities are exempt through their procurement agreement with UNFPA.</t>
  </si>
  <si>
    <t xml:space="preserve"> UNFPA pays 5% of commodity cost to KEMSA for handling, warehousing, and distribution. The fee paid is intended to add onto KEMSA’s resource envelope for warehousing and distribution. UNFPA only pays for the products it donates.
</t>
  </si>
  <si>
    <t>Tax: 20%
VAT: 20%</t>
  </si>
  <si>
    <t>2.5% tax</t>
  </si>
  <si>
    <t>A 1% tax is charged for the commercial sector. (There is no tax for contraceptives for the public sector or social marketing sector.)</t>
  </si>
  <si>
    <t xml:space="preserve">
</t>
  </si>
  <si>
    <t>Customs duties on condoms and hormonal contraceptives is 3% of total value. Customs duties on Copper T IUDs is 15% of total value.  All contraceptives are subject to 12% Value Added Tax (VAT).  However, if an NGO has obtained tax exemption, payment of taxes and duties may be waived.</t>
  </si>
  <si>
    <t>10% custom/import duties, 10%VAT</t>
  </si>
  <si>
    <t xml:space="preserve">9%  value of the product </t>
  </si>
  <si>
    <t xml:space="preserve">For private sector - 20% duties 18% VAT for IUD only. 2.7% for all goods entering in UEMOA area (Taxe commun à l'importatation), but the government can do a tax exemption for the public sector. $0,30 to $3 fees in public sector. </t>
  </si>
  <si>
    <t>2% FOB value</t>
  </si>
  <si>
    <t>Custom taxes, VAT (VAT is 20% of the total cost)</t>
  </si>
  <si>
    <r>
      <t>D3. Are there policies that affect the ability of the private sector (commercial sector or NGOs) to provide contraceptives?</t>
    </r>
    <r>
      <rPr>
        <sz val="8"/>
        <rFont val="Arial"/>
        <family val="2"/>
      </rPr>
      <t xml:space="preserve"> (e.g. price controls, distribution limitations, taxes/duties, advertising bans)</t>
    </r>
  </si>
  <si>
    <t>D3a. Policy description</t>
  </si>
  <si>
    <t>UDs are only provided by OB/GYN in the public sector.</t>
  </si>
  <si>
    <t>There are advertising ban policies. In particular, contraceptive pills and spermicides are not among the "over the counter" medicines and cannot be advertised. For the advertisement of other contraceptives, Ministry of Health permission is required.</t>
  </si>
  <si>
    <t>Private sector organizations currently not allowed to import IUDs.</t>
  </si>
  <si>
    <t>See previous information about taxes and fees</t>
  </si>
  <si>
    <t>Tax for contraceptives imported by private sector</t>
  </si>
  <si>
    <t xml:space="preserve">The largest NGO in Malawi is Banja La Mtsogolo (BLM), an affiliate of Marie Stopes International (MSI). Until now, they have not been able to access the USAID donated contraceptives through the government system (because of the Mexico City policy). Mechanisms are being worked out to change this. </t>
  </si>
  <si>
    <t>All products brought into the country are taxed.</t>
  </si>
  <si>
    <t>Reportedly lengthy process for registration and MOH approval to launch socially marketed FP products.</t>
  </si>
  <si>
    <t>The national procurement law creates preferences for local procurement. This limits the public sector from accessing a cost-effective supplier. An exception is made that allows the government to procure through UNFPA.</t>
  </si>
  <si>
    <t xml:space="preserve">Taxes/duties.  Donated commodities, socially marketed commodities and commercially marketed contraceptives are subject to taxes and duties. Taxes/duties on donated contraceptives consigned to the Department of Health (such as those donated by USAID) are shouldered by the Government of the Philippines through automatic appropriations of the Department of Budget Management.  Taxes/duties of socially marketed contraceptives consigned to the Department of Health are paid by the Department of Health. Taxes/duties on socially marketed contraceptives that are not consigned to the Department of Health are paid by the organizations (NGOs) marketing those contraceptives.  Taxes/duties on commercially marketed contraceptives are paid by the manufacturer, importer or trader.
Pharmacy Law. This law bans brand advertising of ethical/regulated drugs. Hormonal contraceptives (oral pills, injectables and hormonal IUDs) are classified as ethical/regulated drugs, therefore, brand advertising is banned.  Copper T IUDs are classified as medical device and registered as unregulated product and not subject to the same restrictions. There is no prohibition on brand advertising of Copper T IUDs.  The pharmacy law also prohibits dispensing of ethical/regulated drugs without prescription. </t>
  </si>
  <si>
    <t>It's illegal to advertise a specific contraceptive brand as well as any other prescription drug. However, they can be promoted and advertised in professional health care literature and facilities. Public campaigns on contraception in general are allowed.</t>
  </si>
  <si>
    <t>Advertising for specific brands of products is forbidden. Private doctors connot prescribe and distribute drugs in the same premises. Pharmacists cannot dispense most methods without doctors' prescription. (emergency contraception is available without a prescription in private pharmacies)</t>
  </si>
  <si>
    <t>Brand specific advertising for oral contraceptives is not allowed since they are considered a prescription-only product.</t>
  </si>
  <si>
    <t xml:space="preserve">The current law of Ukraine "On Advertising", article 21 prohibits advertising of prescription-based medicines. This prohibition affects contraceptives as they are prescription-based medicines. In addition, the former Government of Ukraine (GOU) led by Yuliya Timoshenko was trying to regulate the prices for medicines sold through private pharmacies and increase the number of state pharmacies in the country. However, this GOU "initiative" received strong resistance from the private sector employees and did not go very far. </t>
  </si>
  <si>
    <t>Policy on: 1. Sale/distribution of contraceptives restricted to retail pharmacies and private clinics, except for condoms which can also be sold in supermarkets and drugstores. 2. Advertising ban</t>
  </si>
  <si>
    <t>D4. Do policies or regulations exist that restrict who can dispense or sell particular contraceptive methods?</t>
  </si>
  <si>
    <t>D4a. Name of contraceptive method 1</t>
  </si>
  <si>
    <t>Injectables</t>
  </si>
  <si>
    <t>Pills, IUDs, spermicides</t>
  </si>
  <si>
    <t>IUD, pills</t>
  </si>
  <si>
    <t>Implants</t>
  </si>
  <si>
    <t>One-rod implants</t>
  </si>
  <si>
    <t>IUDs</t>
  </si>
  <si>
    <t>Emergency Contraception</t>
  </si>
  <si>
    <t>Injectable contraceptives and progesterone-only pills</t>
  </si>
  <si>
    <t>Progestin-only pills, combined oral pills, DMPA injections, emergency contraceptive pills</t>
  </si>
  <si>
    <t>IUCDs, implants and injectables</t>
  </si>
  <si>
    <t>IUDs and implants</t>
  </si>
  <si>
    <t>IUD, Surgical/Permanent contraception, Implanon, Injectables</t>
  </si>
  <si>
    <t>Oral contraceptive pills &amp; injectables</t>
  </si>
  <si>
    <t>All except condoms</t>
  </si>
  <si>
    <t>Oral Contraceptives</t>
  </si>
  <si>
    <t>Oral contraceptives</t>
  </si>
  <si>
    <t>Hormonals (oral, injectable, patch, ring, etc.)</t>
  </si>
  <si>
    <t>All methods except male and female condoms</t>
  </si>
  <si>
    <t>D4ai. Description of public sector restriction regarding who is allowed to dispense or sell method 1</t>
  </si>
  <si>
    <t>Community health workers are not authorized to administer injectable contraceptives.</t>
  </si>
  <si>
    <t>Only OB/GYNs can prescribe and dispense all methods, including IUD insertion. Family doctors (FDs) provide FP counseling and dispense all contraceptives, except for hormonal pills and IUD insertion. Nurses can only refer for FP counseling and dispense condoms.</t>
  </si>
  <si>
    <t xml:space="preserve">Since September 2009, health providers (including primary level providers*) who received training on FP standard protocols are also allowed to prescribe hormonal contraceptives. (*This mainly refers to non-gynecologist MDs. If there is no doctor at a primary level facility though, trained midwives can also prescribe.) 
</t>
  </si>
  <si>
    <t xml:space="preserve">Community workers can't give first dose </t>
  </si>
  <si>
    <t>Nurses, Midwives and Doctors</t>
  </si>
  <si>
    <t>Only trained staff, including promoters in rural and peri-urban areas</t>
  </si>
  <si>
    <t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t>
  </si>
  <si>
    <t>Only OB/GYN and Reproductologist can dispense</t>
  </si>
  <si>
    <t xml:space="preserve">Community-based distributors (CBDs) cannot provide. Nurses and community health officers can provide. </t>
  </si>
  <si>
    <t xml:space="preserve">In April 2009, the Parliament of Honduras approved a bill prohibiting the promotion, commercialization, free distribution and use of EC pills. The bill also prohibits the dissemination of information about the use of contraceptive pills like EC. </t>
  </si>
  <si>
    <t>N/A (Product not available through public sector)</t>
  </si>
  <si>
    <t xml:space="preserve">All facility levels are allowed to dispense these methods as long as there are skilled health workers. </t>
  </si>
  <si>
    <t xml:space="preserve">Only in facilities with trained personnel. Health Surveillance Assistants are allowed to administer injectable contraceptives. </t>
  </si>
  <si>
    <t>Non-qualified personnel (not trained) are not allowed to provide certain methods such the Long Acting Methods (IUDs, Implants)</t>
  </si>
  <si>
    <t>Only trained MCH Nurses can insert (basic nurses cannot)</t>
  </si>
  <si>
    <t>Only trained personnel are allowed to administer injections (nurses, midwives, and community health extension workers).</t>
  </si>
  <si>
    <t>Trained HCP</t>
  </si>
  <si>
    <t>Only trained health workers are allowed to dispense. Dispensing without prescription is not allowed. However, since public facilities are headed by doctors who supervise all health workers in the facilities, prescriptions are easy to obtain. However, in practice, OCPs can be obtained without prescription from pharmacies/drugstores.</t>
  </si>
  <si>
    <t>Only pharmacies are allowed to sell contraceptives and only OB/GYNs can prescribe them</t>
  </si>
  <si>
    <t xml:space="preserve">Only doctors, midwives and nurses are allowed. We are currently piloting community-based distribution (CBD) of pills with community health workers (CHWs).  </t>
  </si>
  <si>
    <t>Only public clinics can either dispense them or prescribe them for purchase in state pharmacies. Both the public and private sectors limit contraceptive prescriptions to highly trained medical professionals - medical doctors. Nurses and midwives are not allowed to prescribe hormonals nor insert implants or IUDs, but they can provide the Depo injections, in a health facility, upon the recommendation from a doctor.</t>
  </si>
  <si>
    <t>Non-medical personnel cannot dispense the methods. (Pharmacist/ Pharmacy technologists, trained family planning nurses, clinical officers and doctors can.)</t>
  </si>
  <si>
    <t>CBDs cannot dispense/administer long term methods</t>
  </si>
  <si>
    <t>D4aii. Description of private sector restriction regarding who is allowed to dispense or sell method 1</t>
  </si>
  <si>
    <t>Only pharmacies sell contraceptives.</t>
  </si>
  <si>
    <t>Data not available</t>
  </si>
  <si>
    <t>No data</t>
  </si>
  <si>
    <t>Only pharmacists</t>
  </si>
  <si>
    <t>Same as in the public sector.</t>
  </si>
  <si>
    <t>Only qualified, certified allopathic medical practitioners are allowed to provide and only qualified pharmacists (with pharmacology degree) are allowed to sell.</t>
  </si>
  <si>
    <t>Only registered pharmacies, clinics, and hospitals are allowed to sell or dispense these methods.</t>
  </si>
  <si>
    <t>Only in accredited premises and by registered personnel</t>
  </si>
  <si>
    <t>Only trained personnel are allowed to administer injections.</t>
  </si>
  <si>
    <t xml:space="preserve">Only trained health service providers are allowed to dispense. Service providers other than physicians, such as midwives, cannot dispense without a prescription. However, most midwives, and all PhilHealth (Phil. Health Insurance Corp) accredited midwives have back-up physicians who write the prescriptions.   </t>
  </si>
  <si>
    <t>Pharmacists cannot dispense and cannot distribute without prescription</t>
  </si>
  <si>
    <t>Pharmacies and accredited drug dispensing outlets (Addos)</t>
  </si>
  <si>
    <t>Drug shops cannot dispense injectables</t>
  </si>
  <si>
    <t xml:space="preserve">Licensed private pharmacies can sell them based on physician prescription. </t>
  </si>
  <si>
    <t>Non-medical personnel cannot dispense the methods. (Registered pharmacies, chemists, and registered medical/clinics can.)</t>
  </si>
  <si>
    <t>long term methods can only be dispensed by qualified medical personnel. Registered nurses and doctors for injectables, doctors only for implants and IUCDs</t>
  </si>
  <si>
    <t>D4b. Name of contraceptive method 2</t>
  </si>
  <si>
    <t>IUDS</t>
  </si>
  <si>
    <t>Implants and IUDs</t>
  </si>
  <si>
    <t>D4bi. Description of public sector restriction regarding who is allowed to dispense or sell method 2</t>
  </si>
  <si>
    <t>Only trained staff, including nurses</t>
  </si>
  <si>
    <t>Trained midwives, nurses, health officers, and doctors can provide.</t>
  </si>
  <si>
    <t>Doctors and midwives can provide.</t>
  </si>
  <si>
    <t>DRH limits provision of these methods to higher level health facilities due to limited availability of skilled health workers at dispensary level.</t>
  </si>
  <si>
    <t>Only by trained personnel. Community Health Workers provide oral contraceptives (and condoms).</t>
  </si>
  <si>
    <t>Only MCH Nurses can provide injections</t>
  </si>
  <si>
    <t>Only trained nurses and doctors are allowed to administer implants.</t>
  </si>
  <si>
    <t xml:space="preserve">Only trained health workers are allowed to dispense. Dispensing of hormonal IUD without prescription is not allowed. However, since public facilities are headed by doctors who supervise all health workers in the facilities, prescriptions are easy to obtain. Barangay Health Station (the lowest level of public health facility) health service providers do not dispense IUDs.  </t>
  </si>
  <si>
    <t>Doctors, midwives and nurses are allowed</t>
  </si>
  <si>
    <t>Restricted to Public Health Nurse of Higher Grade MOH staff</t>
  </si>
  <si>
    <t>Only specially trained Ob/Gyns can insert IUDs. The other medical specialties, like family doctors and pediatricians, cannot insert IUDs; they can only prescribe them to clients, who then have to go to an Ob/Gyn for IUD insertion.</t>
  </si>
  <si>
    <t>Only clinical officers and doctors can dispense</t>
  </si>
  <si>
    <t>D4bii. Description of private sector restriction regarding who is allowed to dispense or sell method 2</t>
  </si>
  <si>
    <t>Only physicians and trained clinical staff</t>
  </si>
  <si>
    <t>Chemical sellers are restricted; they can only provide condoms and oral contraceptives.</t>
  </si>
  <si>
    <t>Only by trained and registered personnel</t>
  </si>
  <si>
    <t>Only trained personnel are allowed to administer implants.</t>
  </si>
  <si>
    <t>Only trained health service providers are allowed to dispense. Service providers other than physicians, such as midwives, cannot dispense without a prescription. However, most midwives, and all PhilHealth (Phil. Health Insurance Corp) accredited midwives have back-up physicians who write the prescriptions.</t>
  </si>
  <si>
    <t>Private doctors can insert, but they cannot keep stock in their offices.  Patients must procure from pharmacies.</t>
  </si>
  <si>
    <t>Only specialy trained Ob/Gyns can insert IUDs. The other medical specialties, like family doctors and pediatricians, cannot insert IUDs; they can only prescribe them to clients, who then have to go to an Ob/Gyn for IUD insertion.</t>
  </si>
  <si>
    <t>D4c. Name of contraceptive method 3</t>
  </si>
  <si>
    <t>Long-acting permanent methods</t>
  </si>
  <si>
    <t>Permanent methods</t>
  </si>
  <si>
    <t>Orals</t>
  </si>
  <si>
    <t>D4ci. Description of public sector restriction regarding who is allowed to dispense or sell method 3</t>
  </si>
  <si>
    <t>Only the Medical Doctors can provide this service</t>
  </si>
  <si>
    <t>Only trained staff</t>
  </si>
  <si>
    <t>Only doctors can provide surgical methods.</t>
  </si>
  <si>
    <t>MCH Activists after the first consultation with SMI nurse</t>
  </si>
  <si>
    <t>Only trained personnel are allowed to administer IUCDs (doctors and midwives).</t>
  </si>
  <si>
    <t>Only doctors can dispense</t>
  </si>
  <si>
    <t>D4cii. Description of private sector restriction regarding who is allowed to dispense or sell method 3</t>
  </si>
  <si>
    <t>Only trained personnel are allowed to administer IUCDs.</t>
  </si>
  <si>
    <t>D5. Does the country have laws, regulations, or policies that make it difficult for the following sub-populations to access effective family planning services?</t>
  </si>
  <si>
    <t>D5a. Laws/regulations/policies limiting access to family planning services for unmarried women?</t>
  </si>
  <si>
    <t>D5ai. Description of the rules or policies limiting access for unmarried women</t>
  </si>
  <si>
    <t>Unmarried women can't receive IUDs, injectables, implants, or tubal ligation.</t>
  </si>
  <si>
    <t>MOPW uses MWRA (Married Women of Reproductive Age) as the sub-population for contraceptive services among female population.</t>
  </si>
  <si>
    <t>D5aii. Are the rules/policies limiting access for unmarried women implemented?</t>
  </si>
  <si>
    <t>D5b. Laws/regulations/policies limiting access to family planning for young people?</t>
  </si>
  <si>
    <t>D5bi. Description of the rules or policies limiting access for young people</t>
  </si>
  <si>
    <t>D5bii. Are the rules/policies limiting access for young people implemented?</t>
  </si>
  <si>
    <t>D5c. Other laws/regulations/policies limiting access to family planning services?</t>
  </si>
  <si>
    <t>D5ci. Specification of other policies limiting access</t>
  </si>
  <si>
    <t>Low parity women and men can't receive IUDs, tubal ligation, or vasectomy. Non-parous women cant receive injectables or implants.</t>
  </si>
  <si>
    <t>D5cii. Are the other rules/policies limiting access implemented?</t>
  </si>
  <si>
    <t>D6. Are there charges to the client in the public sector for family planning services or commodities?</t>
  </si>
  <si>
    <t>D6a. Charges to client in public sector for family planning services?</t>
  </si>
  <si>
    <t>Depends</t>
  </si>
  <si>
    <t>D6b. Charges to client in public sector for family planning commodities?</t>
  </si>
  <si>
    <t>D6c. If there are charges, are there exemptions for those who cannot afford to pay?</t>
  </si>
  <si>
    <t>D6ci. Description of exemptions</t>
  </si>
  <si>
    <t xml:space="preserve">The service provider appreciates the situation of unaffordability of the client. There is no official law for exemptions for clients who cannot afford to pay. </t>
  </si>
  <si>
    <t>There are no charges now, but in the future the health care financing (HCF) policy will be implemented for hospitals to charge (in order to promote clients to access contraceptives from health centers instead of from hospitals). There will be a fee waiver for those who cannot afford to pay.</t>
  </si>
  <si>
    <t>indigent populations (very poor as determined by the dept of social welfare)</t>
  </si>
  <si>
    <t>Ministry of Health provides contraceptives free of charge for both services and commodities, however a similar approach of free of charge is under review by the GOP for MOPW too. Exemption for poor people through structured "Baitul Maal"/Zakat system.</t>
  </si>
  <si>
    <t xml:space="preserve">Because of devolution, LGUs craft their own policies. Policies are not uniform across LGUs.  In general, services in public sector facilities are provided for free but there are some LGUs that have fee for service policies in some of their facilities. In general, commodities in public sector facilities are provided for free but there are some who charge at full or subsidized prices. Only a few LGUs have policies on client segmentation.
While this is the case, other funding mechanisms for paying of contraceptives are available to public sector clients. If the client is a PhilHealth member, the client can avail of three PhilHealth benefit packages: (1) Maternity Care Package for normal deliveries that includes the first cycle of oral contraceptives and the first dose of injectable postpartum; (2) IUD Package; and (3) Voluntary Surgical Sterilization Package for bilateral tubal ligation and vasectomy. A significant number of LGUs have enrolled their poor constituents with PhilHealth.   </t>
  </si>
  <si>
    <t>Some regions provide free contraception for vulnerable groups.</t>
  </si>
  <si>
    <t>The local health committee determines who cannot pay. There are no specific group exemptions.</t>
  </si>
  <si>
    <t>Some clinics charge for commodities. Over 65 years old and under 5 years exempted for commodities in general.</t>
  </si>
  <si>
    <t>D7. Information in country's Poverty Reduction Strategy Paper (PRSP)</t>
  </si>
  <si>
    <r>
      <t xml:space="preserve">D7a. Year of Poverty Reduction Strategy Paper (PRSP)
</t>
    </r>
    <r>
      <rPr>
        <sz val="8"/>
        <rFont val="Arial"/>
        <family val="2"/>
      </rPr>
      <t>(most recent actual PRSP on IMF's site (not progress or summary report)</t>
    </r>
  </si>
  <si>
    <t>D7b. Is family planning or reproductive health a priority in the PRSP?</t>
  </si>
  <si>
    <t>D7c. Is contraceptive security included in the PRSP?</t>
  </si>
  <si>
    <t>D7d. Is contraceptive prevalence rate (CPR) included as an indicator in the PRSP?</t>
  </si>
  <si>
    <t>D7e. Are contraceptive supply indicators included in the PRSP?</t>
  </si>
  <si>
    <t>D7f. Notes about the PRSP</t>
  </si>
  <si>
    <t>D8. Inclusion of contraceptives in country's National Essential Medicine List (NEML)</t>
  </si>
  <si>
    <t>D8a. Is a combined oral hormonal pill included on the NEML?</t>
  </si>
  <si>
    <t>D8b. Is a progestin-only oral hormonal pill included on the NEML?</t>
  </si>
  <si>
    <t>D8c. Is a hormonal injection included on the NEML?</t>
  </si>
  <si>
    <t>D8d. Is a hormonal implant included on the NEML?</t>
  </si>
  <si>
    <t>D8e. Is an IUD included on the NEML?</t>
  </si>
  <si>
    <t>D8f. Is a male condom included on the NEML?</t>
  </si>
  <si>
    <t>D8g. Is a female condom included on the NEML?</t>
  </si>
  <si>
    <t>D8h. Is an emergency contraceptive oral hormonal pill included on the NEML?</t>
  </si>
  <si>
    <t>D8i. Is any other contraceptive included on the NEML?</t>
  </si>
  <si>
    <t>D8ii. Name of other contraceptive on NEML</t>
  </si>
  <si>
    <t>Cycle beads and vaginal spermicide</t>
  </si>
  <si>
    <t>Diaphragms with spermicide</t>
  </si>
  <si>
    <t>VFTs</t>
  </si>
  <si>
    <t>Spermicide</t>
  </si>
  <si>
    <t>diaphragms</t>
  </si>
  <si>
    <t>D9. Year of National Essential Medicine List (NEML)</t>
  </si>
  <si>
    <t>No data on exact year, but was updated after 2003.</t>
  </si>
  <si>
    <t>D10. Notes about the NEML</t>
  </si>
  <si>
    <t>Reviewed registered drug list and was told contraceptives not on reimbursable drug list either. (Since the registered drug list is not separated into categories, it is possible that a contraceptive listed here was included on the list for a different purpose. In addition, there could be more contraceptives that were inadvertently overlooked.)</t>
  </si>
  <si>
    <t>IUDs, condoms, and spermicides are not on the list since they're not drugs. Implants are not registered or popular. The list is available online on the MOH website.</t>
  </si>
  <si>
    <t>Emergency contraceptives are not confirmed- the list is under revision since 2007 and comments have been made to incorporate emergency contraceptives.</t>
  </si>
  <si>
    <t>No legally approved essential drug list exists at the national level, however most insurance companies have their own lists. Neither the list of generics prepared as the national essential drug list (draft, which includes just 200 drugs), nor any of the essential drug lists elaborated by the insurance companies contain any kind of contraceptive. (Two years ago, under one of the Word Bank funded programs, the essential drug list was drafted but was never approved by the MoH or Parliament.)</t>
  </si>
  <si>
    <t>The list is derived from the Standard Treatment Guidelines. The list is reviewed every two years.</t>
  </si>
  <si>
    <t>No NEML at the national level.</t>
  </si>
  <si>
    <t>Revision of the essential drugs list is currently ongoing. It is expected that implants, IUDs, and barrier methods will be added to the list.</t>
  </si>
  <si>
    <t>Expecting new NEML in 2010.</t>
  </si>
  <si>
    <t>National Formulary of Medications was the list reviewed.</t>
  </si>
  <si>
    <t>IUD and male condom listed on Medical Supplies List instead of NEML.</t>
  </si>
  <si>
    <t>The printed version will be available shortly (in 2010). The tender for printing is over and printer identified.</t>
  </si>
  <si>
    <t>Emergency contraceptive oral hormonal pills listed as "pending".</t>
  </si>
  <si>
    <t>The list does not include condoms or IUDs because the Ukrainian legislation considers them medical devices, and there's no list of essential medical devices. They are though regulated for import, procurement and distribution.</t>
  </si>
  <si>
    <t>The NEML is combined with the Standard Treatment Guidelines and Essential Laboratory List.</t>
  </si>
  <si>
    <t xml:space="preserve">Male and female condoms are classified as medical devices on Zimbabwe National Family Planning Council (ZNFPC) List. IUD also on ZNFPC list. NEML List is called EDLIZ. </t>
  </si>
  <si>
    <t>E. Supply Chain (Capacity)</t>
  </si>
  <si>
    <r>
      <t xml:space="preserve">E1. Have stockouts occurred for any contraceptive at the central level in the last 12 months?
</t>
    </r>
    <r>
      <rPr>
        <sz val="8"/>
        <rFont val="Arial"/>
        <family val="2"/>
      </rPr>
      <t>(The central level refers to the central level warehouse for the public sector.)</t>
    </r>
  </si>
  <si>
    <t>E2. In the last 12 months, has there ever been a stockout at the central level of any of the following contraceptives?</t>
  </si>
  <si>
    <t>E2a. Combined oral hormonal pills stocked out at central level in last 12 months?</t>
  </si>
  <si>
    <t>E2b. Progestin-only oral hormonal pills stocked out at central level in last 12 months?</t>
  </si>
  <si>
    <t>E2c. Hormonal injections stocked out at central level in last 12 months?</t>
  </si>
  <si>
    <t>E2d. Hormonal implants stocked out at central level in last 12 months?</t>
  </si>
  <si>
    <t>E2e. Intrauterine devices (IUDs) stocked out at central level in last 12 months?</t>
  </si>
  <si>
    <t>E2f. Male condoms stocked out at central level in last 12 months?</t>
  </si>
  <si>
    <t>E2g. Female condoms stocked out at central level in last 12 months?</t>
  </si>
  <si>
    <t>E2h. Emergency contraceptive oral hormonal pills stocked out at central level in last 12 months?</t>
  </si>
  <si>
    <t>E2i. CycleBeads stocked out at central level in last 12 months?</t>
  </si>
  <si>
    <t>E2j. Time period of stockout information</t>
  </si>
  <si>
    <t>January - December 2009</t>
  </si>
  <si>
    <t>various times throughout the year</t>
  </si>
  <si>
    <t>December  2009 - January 2010</t>
  </si>
  <si>
    <t>July 2009 - September 2009</t>
  </si>
  <si>
    <t>September 2008 - September 2009</t>
  </si>
  <si>
    <t>October 2009 - December 2009</t>
  </si>
  <si>
    <t>May - September 2009, February - May 2010</t>
  </si>
  <si>
    <t>April 2009 - March 2010</t>
  </si>
  <si>
    <t>likely October 2008 - September 2009</t>
  </si>
  <si>
    <t>December 2009 and March 2010</t>
  </si>
  <si>
    <t>20 days</t>
  </si>
  <si>
    <t>October 2008 - September 2009</t>
  </si>
  <si>
    <t>March 2009 - February 2010</t>
  </si>
  <si>
    <t>12 months</t>
  </si>
  <si>
    <t>E2k. Data source for stockout information</t>
  </si>
  <si>
    <t>Warehouse reports from partners</t>
  </si>
  <si>
    <t>Logistics Management Information System, periodic physical inventory, warehouse reports</t>
  </si>
  <si>
    <t>UNFPA and Institute of Perinatology, Obstetrics, and Gynecology</t>
  </si>
  <si>
    <t xml:space="preserve">Personal communication with the MOH/warehouse staff. There were no contraceptives in the public sector warehouse in 2009.
</t>
  </si>
  <si>
    <t>Logistics Management Information System (LMIS)</t>
  </si>
  <si>
    <t>Central Warehouse report, Procurement Planning and Monitoring Report</t>
  </si>
  <si>
    <t>Logistics Management Information System, Monitoring Report</t>
  </si>
  <si>
    <t>LMIS</t>
  </si>
  <si>
    <t>Procurement Planning and Monitoring Report (PPMR), which for Ethiopia includes central, regional, and IFHP data.</t>
  </si>
  <si>
    <t>Healthy Women in Georgia Program Logistics Management Information System (LMIS)</t>
  </si>
  <si>
    <t>PPMR, CMS stock reports (micronor, norigynon and postinor were out of stock at various times)</t>
  </si>
  <si>
    <t>Logistics Management Information System</t>
  </si>
  <si>
    <t>Central warehouse data</t>
  </si>
  <si>
    <t>Government of India</t>
  </si>
  <si>
    <t>KEMSA Monthly Stock report</t>
  </si>
  <si>
    <t>stock management report (central level)</t>
  </si>
  <si>
    <t>Logistics Management Information System, SALAMA report</t>
  </si>
  <si>
    <t>PPMR based on reports for Dec 31, 2009 and Mar. 31, 2010</t>
  </si>
  <si>
    <t>CPTs, Physical Inventory</t>
  </si>
  <si>
    <t xml:space="preserve">Warehouse reports </t>
  </si>
  <si>
    <t>Central Contraceptive Warehouse Stock Status Reports</t>
  </si>
  <si>
    <t>Contraceptive Performance Report Dec 2009, MOPW, GOP</t>
  </si>
  <si>
    <t>PPMR</t>
  </si>
  <si>
    <t>Procurement planning and monitoring report, LMIS, annual national  physical inventory, warehouse reports</t>
  </si>
  <si>
    <t>CPTs, logistics management information system and reports</t>
  </si>
  <si>
    <t>MSD, quarterly reports</t>
  </si>
  <si>
    <t>Periodic stock status reports from National Medical Stores and Procurement Planning and Monitoring Report (PPMR)</t>
  </si>
  <si>
    <t>N/A. There is no concrete data on how the MOH and central warehouse handles the procured contraceptives. Some methods are N/A because they aren't registered in Ukraine or they weren't procured by the government.</t>
  </si>
  <si>
    <t>Monitoring report &amp; warehouse reports</t>
  </si>
  <si>
    <t>Central Warehouse Reports (Medical Stores Limited), PipeLine</t>
  </si>
  <si>
    <t>Periodic physical inventory and warehouse reports</t>
  </si>
  <si>
    <t>E3. Do you think stockouts are a serious problem at the following levels?</t>
  </si>
  <si>
    <t>E3a. Do you think stockouts are a serious problem at the service delivery point level?</t>
  </si>
  <si>
    <t>E3b. Do you think stockouts are a serious problem at the central level?</t>
  </si>
  <si>
    <t>F. Overall comments about issues with contraceptive security</t>
  </si>
  <si>
    <t>The government will start working on the extension of the contraceptive security strategy beyond the year 2010.</t>
  </si>
  <si>
    <t>CS is a serious issue in Azerbaijan. Available only in private pharmacies, contraceptives are quite expensive. Some contraceptives are not available even in private setings (e.g., progestin-only pills, injectables). Inclusion of contraceptives into the Essential Drug List does not mean they are going to be subsidized by the government and provided free of charge. In other words they will not necessarily be offered in public health facilities.</t>
  </si>
  <si>
    <t>There is still a significant bottleneck in the procurement end of the supply chain.</t>
  </si>
  <si>
    <t>With the Marie Stopes strategy focusing on long-lasting methods (IUD, implants), the consumption of these two methods is really increasing and the level of stock at the central level is not sufficient to support this strategy. The contraceptives ordered by the Government through CAMEG for 2009 (implant, pills) were delayed due to the procurement procedures bottleneck.</t>
  </si>
  <si>
    <t xml:space="preserve">Funding for 2010 ($675,674) will cover 86% of total needs. The MOH needs to mobilize more resources to cover 100%. </t>
  </si>
  <si>
    <t xml:space="preserve">Contraceptive availability improved compared to previous years. Stockouts at service delivery points are below 10% for most tracer contraceptives (injectables, combined orals). Regarding condoms, stockout at service delivery points was a little bit higher (17%) because condoms were procured by PEPFAR HIV/AIDS funds and directly distributed to ART sites. But very recently UNFPA procured 7.5 million condoms and we're hoping stockouts will decrease this quarter (Jan-March 2010). The Ministry's plan for Implanon significantly increased the financial demand for contraceptives for 2010. </t>
  </si>
  <si>
    <t xml:space="preserve">A stockout anywhere of any duration is a serious issue insofar as someone is prevented from exercising a choice that impacts on socioeconomic development and wellbeing. </t>
  </si>
  <si>
    <t>Guatemala has a strong legal framework that supports the National Commission for Contraceptive Security.  Nonetheless, securing funding for payment allways comes at the last minute.  Funding must be made available in a more expedituous manner to avoid delays in the procurement process</t>
  </si>
  <si>
    <t>The political crisis last year disrupted the flow of funds for contraceptive procurement. Last year is not considered a typical one in terms of commitment from the Ministry of Health to allocate funds for contraceptive procurement. Monitoring of specific budget allocations should be conducted this year in order to determine commitment from the MOH toward ensuring contraceptive security in Honduras.</t>
  </si>
  <si>
    <t>India is a contraceptive secure country.</t>
  </si>
  <si>
    <t>Various activities are being carried out to implement the National Contraceptive Commodities Security Strategy under the focus areas of  commitment, capital, coordination, capacity, client utilization and demand. The procurement plan is only implemented hand in hand with revised annual quantification and forecasts. The National Contraceptive Commodities Security Strategy was developed in 2007 and included a forecast of country contraceptive requirements for 2007-2010, but these forecasted quantities are revised annually. Therefore, the procurement plan is implemented taking into consideration these revised annual requirements.</t>
  </si>
  <si>
    <t>The USAID | DELIVER PROJECT is working to get the contraceptive supply chain management of the MOHHSW/FHD to be effective and ensure data availability.</t>
  </si>
  <si>
    <t>Since July 2007, a free contraceptive policy has been in place and likely affects the logistic system regarding who is going to pay for the transportation of contraceptive products. In March 2009 a coup declaration suspended USAID support to the Government of Madagascar and impacted contraceptive security during the period from March to December 2009.</t>
  </si>
  <si>
    <t xml:space="preserve">The handling fee charged by Central Medical Stores continues to limit access of contraceptives, especially government-procured injectables and implants. The stockouts at service delivery points are also a result of low demand and a lack of qualified providers. </t>
  </si>
  <si>
    <t>New challenges are faced with meeting the contraceptive needs due to program expansion with new partners, especially for long-acting methods (IUD and Implants).  Other challenges include commodity orders and shipment timelines not respecting the planned timeframe.  Both of these issues have resulted in emergency procurements during this past year.</t>
  </si>
  <si>
    <t>Transport supported by UNFPA and DFID in 2009 resolved financial transport constraints. Pharmaceutical Logisitcs Master Plan when implemented will greatly improve distribution and increase uninterrupted access in the Public Sector</t>
  </si>
  <si>
    <t>Donors' contribution in contraceptive commodities to the country has been decreasing . MoHP's share in contraceptives is increasing each year. MoHP is budgeted to procure 100% of contraceptives in this year, 2009/10. LMD is strengthening the supply and inventory management in the district and health facilities level to make FP commodities available throughout the year.</t>
  </si>
  <si>
    <t>Contraceptive security is a priority topic of the national strategy on reproductive health. For 2010, the MOH will cover 52% of the total need for contraceptives with internally generated funds. It will procure with public funds.</t>
  </si>
  <si>
    <t xml:space="preserve">A revised national strategy for commodity security is pending. The USAID | DELIVER PROJECT has worked with FMOH to develop a multi-year commodity forecast which forms the basis for its continued advocacy for resources to fund the procurement plans. As a result, UNFPA plans to procure commodities worth $2 million, and DfID plans to spend about $4.2 million USD to procure commodities for 2010. The FMOH has requested for a total of $600,000 USD in its budget for 2010 and it's currently undergoing administrative processing. </t>
  </si>
  <si>
    <t>USAID | DELIVER PROJECT, Pakistan conducted CPT development in December 2009, which helped logistics based modelling and development of consensus on National Forecast as concrete inputs to CCS. Collective good advocacy work has mobilized $1.7m from GOP and $10m from USAID. USAID/Pakistan made a request to USAID/CSL for commodity support to the public and private sectors and some consignments have already reached the CW&amp;S, Karachi.</t>
  </si>
  <si>
    <t>Laws need to facilitate most effective procurement processes.</t>
  </si>
  <si>
    <t>1) Contraceptive Security vs. Contraceptive Self-Reliance. The Philippines addresses Contraceptive Security in the context of eliminating unmet need for family planning given the phase out of USAID contraceptive donation. This requires broadening the definition to include the support systems for the implementation of the family planning program and addressing issues of sustainability. Hence, the DOH has embarked on Contraceptive Self-Reliance, rather than Contraceptive Security. This strategy includes, in addition to government financing and procurement of commodity based contraceptive methods (pills, injectables, IUDs, condoms, and others) promotion and financing of other methods (bilateral tubal ligation, vasectomy, lactational amenorrhea, natural family planning, and others), expanding distribution coverage, and mobilizing private sector resources in the provision of family planning services and commodities. This approach to Contraceptive Security may have contributed to maintaining the Contraceptive Prevalence Rate in the Philippines steady despite USAID's phase out of contraceptive donation. And since the Government's objective is to ensure the country's self-sufficiency in the provision of family planning services and commodities, the prospect for sustainability is high even without external contraceptive donations. 2) Protecting the Poor. The poor should be protected in the process of achieving Contraceptive Self-Reliance. The issue of targeting financing and provision for the poor is not just an issue of commitment and willingness to fund. It also involves many operational issues such as determining who are poor and entitled to free services, how the non-poor should be served, and how will these issues be handled by local health systems that are supposed to be for everyone in the community. 3) Even the poor go to the private sector for contraceptives. The private sector is becoming more interested in participating. DKT provides a large quantity of contraceptives. Before there were few choices in the country - there were free contraceptives in the public sector and expensive contraceptives in the private sector but little in between. Now with the USAID phase out and a pharmaceutical project to help the pharmaceutical industry get in the middle of the market there's more subsized, affordable choices. 4) The FP issue is more prominent now. There's a RH bill saying that the government is to be responsible for RH (including FP); this bill hasn't been passed yet, but discussion has increased and the issue is prominent. There's more openness politically now to discuss providing FP choices.</t>
  </si>
  <si>
    <t>Contraception in Russia continues to be a sensitive topic due to the demographic crisis and other reasons such as traditionally negative perception of hormonal contraception among policy makers, professionals, and the general population.</t>
  </si>
  <si>
    <t>At SDP level, contraceptive stock outs are estimated at less than 5%. At Central and District level, there were no stockouts.</t>
  </si>
  <si>
    <t xml:space="preserve">Public (government) funding has not yet been provided and thus contraceptive security is unsustainable. During the last two years, USAID and UNFPA have supported contraceptive procurement. Intense advocacy continues with the MOH for public resources to be mobilized for contraceptive procurement. Unfortunately, this is yet to occur despite assurances of increasing the RH budget. While there are no stock-outs at the central level, smaller health posts and sometimes health centers continue to be plagued with stock-outs. There have also been difficulties keeping pills stocked at the community health huts during this initial pilot phase of CB combined oral pill distribution. (Pills are supplied by the supervising health post.) This could be a serious problem when the pilot is scaled up nationally.  </t>
  </si>
  <si>
    <t>Central level stock outs were caused by delays in donor shipments. High unexpected demand and limited global supply especially for long term methods caused the stock outs. Facility level supply issues are related to poor planning and ordering.</t>
  </si>
  <si>
    <t xml:space="preserve">Issues to be addressed in terms of contraceptive security in Ukraine are still the same ones, i.e., a) expansion of method mix (the majority of current users of modern FP methods are using condoms and IUDs); b) decreased affordability contraceptives as a result of the current economic crisis; c) lack of capacity and experience on the part of the GOU (especially national government) to procure contraceptives (despite some recent improvements in the procurement process); d) absence of centrally managed procurement system (LMIS); e) scarce funding allocated to FP/RH in the country with pro-natalist environment and recent budget deficit.  </t>
  </si>
  <si>
    <t xml:space="preserve">The funding commitment made by Zambia MoH for the procurement of contraceptives is not adequate. Currently the logistics system for contraceptive commodities is not functional. MoH with financial and technical support from the World Bank and USAID | DELIVER PROJECT are currently working to strengthen the essential drug logistics system which includes malaria and contraceptive commodities. </t>
  </si>
  <si>
    <t>Contraceptives are in full supply. No significant issues with commodity security.</t>
  </si>
  <si>
    <t>Region</t>
  </si>
  <si>
    <t>Europe and Asia</t>
  </si>
  <si>
    <t>Africa</t>
  </si>
  <si>
    <t>LAC</t>
  </si>
  <si>
    <t>Year of Survey Data Collection</t>
  </si>
  <si>
    <r>
      <t>Notes:</t>
    </r>
    <r>
      <rPr>
        <sz val="9"/>
        <rFont val="Arial"/>
        <family val="2"/>
      </rPr>
      <t xml:space="preserve"> N/A = not applicable, No data = data not available</t>
    </r>
  </si>
  <si>
    <t xml:space="preserve">Commonly used acronyms include: </t>
  </si>
  <si>
    <t>CPT - contraceptive procurement table,  LMIS - logistics management information system, MOH - Ministry of Health, RHI - RHealth Interchange (http://rhi.rhsupplies.org)</t>
  </si>
  <si>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xml:space="preserve">" to see all of the questions. </t>
    </r>
    <r>
      <rPr>
        <i/>
        <sz val="10"/>
        <rFont val="Arial"/>
        <family val="2"/>
      </rPr>
      <t>(This toggle is above and to the left of cell A1.)</t>
    </r>
  </si>
  <si>
    <r>
      <t>Note</t>
    </r>
    <r>
      <rPr>
        <sz val="10"/>
        <rFont val="Arial"/>
        <family val="2"/>
      </rPr>
      <t>: Click on "</t>
    </r>
    <r>
      <rPr>
        <b/>
        <sz val="10"/>
        <rFont val="Arial"/>
        <family val="2"/>
      </rPr>
      <t>1</t>
    </r>
    <r>
      <rPr>
        <sz val="10"/>
        <rFont val="Arial"/>
        <family val="2"/>
      </rPr>
      <t>" in the top lefthand corner to see just the main questions and "</t>
    </r>
    <r>
      <rPr>
        <b/>
        <sz val="10"/>
        <rFont val="Arial"/>
        <family val="2"/>
      </rPr>
      <t>2</t>
    </r>
    <r>
      <rPr>
        <sz val="10"/>
        <rFont val="Arial"/>
        <family val="2"/>
      </rPr>
      <t>" to see all of the questions.</t>
    </r>
  </si>
  <si>
    <r>
      <t xml:space="preserve">Contraceptive Security Indicators 2010
</t>
    </r>
    <r>
      <rPr>
        <b/>
        <sz val="9"/>
        <color indexed="9"/>
        <rFont val="Arial"/>
        <family val="2"/>
      </rPr>
      <t>All Surveyed Countries, with Data Filters</t>
    </r>
    <r>
      <rPr>
        <b/>
        <sz val="10"/>
        <color indexed="9"/>
        <rFont val="Arial"/>
        <family val="2"/>
      </rPr>
      <t xml:space="preserve">
</t>
    </r>
  </si>
  <si>
    <t>A. Leadership and Coordination</t>
  </si>
  <si>
    <r>
      <t xml:space="preserve">A2b. Are NGOs on the committee? </t>
    </r>
    <r>
      <rPr>
        <b/>
        <sz val="8"/>
        <rFont val="Arial"/>
        <family val="2"/>
      </rPr>
      <t>(e.g. service delivery, advocacy, Planned Parenthood afiliate, Marie Stopes afiliate, faith-based organizations)</t>
    </r>
  </si>
  <si>
    <r>
      <t>A2c. Are commercial sector organizations on the committee?</t>
    </r>
    <r>
      <rPr>
        <b/>
        <sz val="8"/>
        <rFont val="Arial"/>
        <family val="2"/>
      </rPr>
      <t xml:space="preserve"> (e.g. pharmacy associations, manufacturers)</t>
    </r>
  </si>
  <si>
    <r>
      <t xml:space="preserve">A2f. Are Ministry of Health units on the committee? </t>
    </r>
    <r>
      <rPr>
        <b/>
        <sz val="8"/>
        <rFont val="Arial"/>
        <family val="2"/>
      </rPr>
      <t>(e.g. logistics, RH, FP, MCH, HIV/AIDS, pharmacy units)</t>
    </r>
  </si>
  <si>
    <r>
      <t xml:space="preserve">A3. How many times did the committee meet during the last year? </t>
    </r>
    <r>
      <rPr>
        <b/>
        <i/>
        <sz val="10"/>
        <rFont val="Arial"/>
        <family val="2"/>
      </rPr>
      <t>(responses from dropdown list choices: 0, 1-2, 3-5, or 6+)</t>
    </r>
  </si>
  <si>
    <r>
      <t xml:space="preserve">B4. Were government funds </t>
    </r>
    <r>
      <rPr>
        <b/>
        <i/>
        <sz val="12"/>
        <rFont val="Arial"/>
        <family val="2"/>
      </rPr>
      <t>spent</t>
    </r>
    <r>
      <rPr>
        <b/>
        <sz val="10"/>
        <rFont val="Arial"/>
        <family val="2"/>
      </rPr>
      <t xml:space="preserve"> on contraceptive procurement for the public sector in the most recent complete fiscal year? (including internally generated funds, basket funds, World Bank credits or loans, and other donor funds given to the government)</t>
    </r>
  </si>
  <si>
    <r>
      <t xml:space="preserve">B4a. Did the government </t>
    </r>
    <r>
      <rPr>
        <b/>
        <i/>
        <u/>
        <sz val="11"/>
        <rFont val="Arial"/>
        <family val="2"/>
      </rPr>
      <t>spend</t>
    </r>
    <r>
      <rPr>
        <b/>
        <u/>
        <sz val="10"/>
        <rFont val="Arial"/>
        <family val="2"/>
      </rPr>
      <t xml:space="preserve"> internally generated funds</t>
    </r>
    <r>
      <rPr>
        <b/>
        <sz val="10"/>
        <rFont val="Arial"/>
        <family val="2"/>
      </rPr>
      <t xml:space="preserve"> for contraceptive procurement for the public sector (for example, from public sector sources, taxes, or user fees)? </t>
    </r>
  </si>
  <si>
    <r>
      <t xml:space="preserve">B4ai. What was the </t>
    </r>
    <r>
      <rPr>
        <b/>
        <u/>
        <sz val="10"/>
        <rFont val="Arial"/>
        <family val="2"/>
      </rPr>
      <t>amount of internally generated funds spent</t>
    </r>
    <r>
      <rPr>
        <b/>
        <sz val="10"/>
        <rFont val="Arial"/>
        <family val="2"/>
      </rPr>
      <t xml:space="preserve"> on contraceptive procurement? (in US$)</t>
    </r>
  </si>
  <si>
    <r>
      <t xml:space="preserve">B4aii. Time period for internally generated funds  </t>
    </r>
    <r>
      <rPr>
        <b/>
        <sz val="8"/>
        <rFont val="Arial"/>
        <family val="2"/>
      </rPr>
      <t>(mm/yy-mm/yy)</t>
    </r>
  </si>
  <si>
    <r>
      <t xml:space="preserve">B4b. Did the government </t>
    </r>
    <r>
      <rPr>
        <b/>
        <i/>
        <sz val="12"/>
        <rFont val="Arial"/>
        <family val="2"/>
      </rPr>
      <t>spend</t>
    </r>
    <r>
      <rPr>
        <b/>
        <sz val="10"/>
        <rFont val="Arial"/>
        <family val="2"/>
      </rPr>
      <t xml:space="preserve"> </t>
    </r>
    <r>
      <rPr>
        <b/>
        <u/>
        <sz val="10"/>
        <rFont val="Arial"/>
        <family val="2"/>
      </rPr>
      <t>other government funds</t>
    </r>
    <r>
      <rPr>
        <b/>
        <sz val="10"/>
        <rFont val="Arial"/>
        <family val="2"/>
      </rPr>
      <t xml:space="preserve"> for contraceptive procurement (for example, basket funds, World Bank credits or loans, or other donor funds given to the government, such as from UNFPA, CIDA, DANIDA, etc.)? 
</t>
    </r>
    <r>
      <rPr>
        <b/>
        <i/>
        <sz val="10"/>
        <rFont val="Arial"/>
        <family val="2"/>
      </rPr>
      <t>(This does NOT include in-kind donations.)</t>
    </r>
  </si>
  <si>
    <t>B4biii. Time period for these other government funds (mm/yy-mm/yy)</t>
  </si>
  <si>
    <r>
      <t xml:space="preserve">B4c. In total, how much funding did the government spend on contraceptive procurement for the public sector? (in US$)
</t>
    </r>
    <r>
      <rPr>
        <b/>
        <i/>
        <sz val="10"/>
        <rFont val="Arial"/>
        <family val="2"/>
      </rPr>
      <t xml:space="preserve">This will auto-calculate. (It will sum internally generated funds and all other government funds.)
</t>
    </r>
  </si>
  <si>
    <r>
      <t xml:space="preserve">B5a. Were </t>
    </r>
    <r>
      <rPr>
        <b/>
        <u/>
        <sz val="10"/>
        <rFont val="Arial"/>
        <family val="2"/>
      </rPr>
      <t>in-kind donations</t>
    </r>
    <r>
      <rPr>
        <b/>
        <sz val="10"/>
        <rFont val="Arial"/>
        <family val="2"/>
      </rPr>
      <t xml:space="preserve"> of contraceptives provided for the public sector (including emergency supplies)?</t>
    </r>
  </si>
  <si>
    <t>B5aiii. Time period for in-kind donations (mm/yy-mm/yy)</t>
  </si>
  <si>
    <r>
      <t xml:space="preserve">B6. </t>
    </r>
    <r>
      <rPr>
        <b/>
        <u/>
        <sz val="10"/>
        <rFont val="Arial"/>
        <family val="2"/>
      </rPr>
      <t>Government share of spending on contraceptive procurement for the public sector</t>
    </r>
    <r>
      <rPr>
        <b/>
        <sz val="10"/>
        <rFont val="Arial"/>
        <family val="2"/>
      </rPr>
      <t xml:space="preserve"> - 
</t>
    </r>
    <r>
      <rPr>
        <b/>
        <sz val="9"/>
        <rFont val="Arial"/>
        <family val="2"/>
      </rPr>
      <t>Of the total amount of financing spent on public sector contraceptives in the most recent complete fiscal year, what percent was covered by government funding (including internally generated funds, basket funds, World Bank credits or loans, and other funds given to the government.)?</t>
    </r>
    <r>
      <rPr>
        <b/>
        <sz val="8"/>
        <rFont val="Arial"/>
        <family val="2"/>
      </rPr>
      <t xml:space="preserve">
</t>
    </r>
    <r>
      <rPr>
        <b/>
        <i/>
        <sz val="8"/>
        <rFont val="Arial"/>
        <family val="2"/>
      </rPr>
      <t>This will autocalculate -Total government funding (Question B4c) /
Grand total of all funding for public sector contraceptives (Questions B4c+B5)</t>
    </r>
  </si>
  <si>
    <r>
      <t xml:space="preserve">B7. If the government is financing contraceptive procurement, which entity does procurement?
</t>
    </r>
    <r>
      <rPr>
        <b/>
        <i/>
        <sz val="10"/>
        <rFont val="Arial"/>
        <family val="2"/>
      </rPr>
      <t>(responses from dropdown list choices)</t>
    </r>
  </si>
  <si>
    <r>
      <t xml:space="preserve">C1. Are the following contraceptive methods offered in </t>
    </r>
    <r>
      <rPr>
        <b/>
        <u/>
        <sz val="10"/>
        <rFont val="Arial"/>
        <family val="2"/>
      </rPr>
      <t>private</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</si>
  <si>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C1a. Combined oral hormonal pills offered in </t>
    </r>
    <r>
      <rPr>
        <b/>
        <u/>
        <sz val="10"/>
        <rFont val="Arial"/>
        <family val="2"/>
      </rPr>
      <t>private</t>
    </r>
    <r>
      <rPr>
        <b/>
        <sz val="10"/>
        <rFont val="Arial"/>
        <family val="2"/>
      </rPr>
      <t xml:space="preserve"> sector facilities?</t>
    </r>
  </si>
  <si>
    <r>
      <t xml:space="preserve">C1b. Progestin-only oral hormonal pills offered in </t>
    </r>
    <r>
      <rPr>
        <b/>
        <u/>
        <sz val="10"/>
        <rFont val="Arial"/>
        <family val="2"/>
      </rPr>
      <t>private</t>
    </r>
    <r>
      <rPr>
        <b/>
        <sz val="10"/>
        <rFont val="Arial"/>
        <family val="2"/>
      </rPr>
      <t xml:space="preserve"> sector facilities?</t>
    </r>
  </si>
  <si>
    <r>
      <t xml:space="preserve">C1c. Hormonal injections offered in </t>
    </r>
    <r>
      <rPr>
        <b/>
        <u/>
        <sz val="10"/>
        <rFont val="Arial"/>
        <family val="2"/>
      </rPr>
      <t>private</t>
    </r>
    <r>
      <rPr>
        <b/>
        <sz val="10"/>
        <rFont val="Arial"/>
        <family val="2"/>
      </rPr>
      <t xml:space="preserve"> sector facilities?</t>
    </r>
  </si>
  <si>
    <r>
      <t xml:space="preserve">C1d. Hormonal implants offered in </t>
    </r>
    <r>
      <rPr>
        <b/>
        <u/>
        <sz val="10"/>
        <rFont val="Arial"/>
        <family val="2"/>
      </rPr>
      <t>private</t>
    </r>
    <r>
      <rPr>
        <b/>
        <sz val="10"/>
        <rFont val="Arial"/>
        <family val="2"/>
      </rPr>
      <t xml:space="preserve"> sector facilities?</t>
    </r>
  </si>
  <si>
    <r>
      <t xml:space="preserve">C1e. Intrauterine devices (IUDs) offered in </t>
    </r>
    <r>
      <rPr>
        <b/>
        <u/>
        <sz val="10"/>
        <rFont val="Arial"/>
        <family val="2"/>
      </rPr>
      <t>private</t>
    </r>
    <r>
      <rPr>
        <b/>
        <sz val="10"/>
        <rFont val="Arial"/>
        <family val="2"/>
      </rPr>
      <t xml:space="preserve"> sector facilities?</t>
    </r>
  </si>
  <si>
    <r>
      <t xml:space="preserve">C1f. Male condoms offered in </t>
    </r>
    <r>
      <rPr>
        <b/>
        <u/>
        <sz val="10"/>
        <rFont val="Arial"/>
        <family val="2"/>
      </rPr>
      <t>private</t>
    </r>
    <r>
      <rPr>
        <b/>
        <sz val="10"/>
        <rFont val="Arial"/>
        <family val="2"/>
      </rPr>
      <t xml:space="preserve"> sector facilities?</t>
    </r>
  </si>
  <si>
    <r>
      <t xml:space="preserve">C1g. Female condoms offered in </t>
    </r>
    <r>
      <rPr>
        <b/>
        <u/>
        <sz val="10"/>
        <rFont val="Arial"/>
        <family val="2"/>
      </rPr>
      <t>private</t>
    </r>
    <r>
      <rPr>
        <b/>
        <sz val="10"/>
        <rFont val="Arial"/>
        <family val="2"/>
      </rPr>
      <t xml:space="preserve"> sector facilities?</t>
    </r>
  </si>
  <si>
    <r>
      <t xml:space="preserve">C1h. Emergency contraceptive oral hormonal pills offered in </t>
    </r>
    <r>
      <rPr>
        <b/>
        <u/>
        <sz val="10"/>
        <rFont val="Arial"/>
        <family val="2"/>
      </rPr>
      <t>private</t>
    </r>
    <r>
      <rPr>
        <b/>
        <sz val="10"/>
        <rFont val="Arial"/>
        <family val="2"/>
      </rPr>
      <t xml:space="preserve"> sector facilities?</t>
    </r>
  </si>
  <si>
    <r>
      <t xml:space="preserve">C1i. Long-acting permanent method for males (e.g., vasectomy) offered in </t>
    </r>
    <r>
      <rPr>
        <b/>
        <u/>
        <sz val="10"/>
        <rFont val="Arial"/>
        <family val="2"/>
      </rPr>
      <t>private</t>
    </r>
    <r>
      <rPr>
        <b/>
        <sz val="10"/>
        <rFont val="Arial"/>
        <family val="2"/>
      </rPr>
      <t xml:space="preserve"> sector facilities?</t>
    </r>
  </si>
  <si>
    <r>
      <t xml:space="preserve">C1j. Long-acting permanent method for females (e.g., tubal ligation) offered in </t>
    </r>
    <r>
      <rPr>
        <b/>
        <u/>
        <sz val="10"/>
        <rFont val="Arial"/>
        <family val="2"/>
      </rPr>
      <t>private</t>
    </r>
    <r>
      <rPr>
        <b/>
        <sz val="10"/>
        <rFont val="Arial"/>
        <family val="2"/>
      </rPr>
      <t xml:space="preserve"> sector facilities?</t>
    </r>
  </si>
  <si>
    <r>
      <t xml:space="preserve">C1k. CycleBeads offered in </t>
    </r>
    <r>
      <rPr>
        <b/>
        <u/>
        <sz val="10"/>
        <rFont val="Arial"/>
        <family val="2"/>
      </rPr>
      <t>private</t>
    </r>
    <r>
      <rPr>
        <b/>
        <sz val="10"/>
        <rFont val="Arial"/>
        <family val="2"/>
      </rPr>
      <t xml:space="preserve"> sector facilities?</t>
    </r>
  </si>
  <si>
    <r>
      <t xml:space="preserve">C1l. Specify other contraceptive(s) offered in </t>
    </r>
    <r>
      <rPr>
        <b/>
        <u/>
        <sz val="10"/>
        <rFont val="Arial"/>
        <family val="2"/>
      </rPr>
      <t>private</t>
    </r>
    <r>
      <rPr>
        <b/>
        <sz val="10"/>
        <rFont val="Arial"/>
        <family val="2"/>
      </rPr>
      <t xml:space="preserve"> sector facilities</t>
    </r>
  </si>
  <si>
    <r>
      <t xml:space="preserve">C2. Are the following contraceptive methods offered in </t>
    </r>
    <r>
      <rPr>
        <b/>
        <u/>
        <sz val="10"/>
        <rFont val="Arial"/>
        <family val="2"/>
      </rPr>
      <t>public</t>
    </r>
    <r>
      <rPr>
        <b/>
        <sz val="10"/>
        <rFont val="Arial"/>
        <family val="2"/>
      </rPr>
      <t xml:space="preserve"> sector facilities?
</t>
    </r>
    <r>
      <rPr>
        <b/>
        <sz val="8"/>
        <rFont val="Arial"/>
        <family val="2"/>
      </rPr>
      <t>(Please indicate which methods are intended to be offered. This question is not asking whether the method is in stock.)</t>
    </r>
  </si>
  <si>
    <r>
      <t xml:space="preserve">C2a. Combined oral hormonal pills offered in </t>
    </r>
    <r>
      <rPr>
        <b/>
        <u/>
        <sz val="10"/>
        <rFont val="Arial"/>
        <family val="2"/>
      </rPr>
      <t>public</t>
    </r>
    <r>
      <rPr>
        <b/>
        <sz val="10"/>
        <rFont val="Arial"/>
        <family val="2"/>
      </rPr>
      <t xml:space="preserve"> sector facilities?</t>
    </r>
  </si>
  <si>
    <r>
      <t xml:space="preserve">C2b. Progestin-only oral hormonal pills offered in </t>
    </r>
    <r>
      <rPr>
        <b/>
        <u/>
        <sz val="10"/>
        <rFont val="Arial"/>
        <family val="2"/>
      </rPr>
      <t>public</t>
    </r>
    <r>
      <rPr>
        <b/>
        <sz val="10"/>
        <rFont val="Arial"/>
        <family val="2"/>
      </rPr>
      <t xml:space="preserve"> sector facilities?</t>
    </r>
  </si>
  <si>
    <r>
      <t xml:space="preserve">C2c. Hormonal injections offered in </t>
    </r>
    <r>
      <rPr>
        <b/>
        <u/>
        <sz val="10"/>
        <rFont val="Arial"/>
        <family val="2"/>
      </rPr>
      <t>public</t>
    </r>
    <r>
      <rPr>
        <b/>
        <sz val="10"/>
        <rFont val="Arial"/>
        <family val="2"/>
      </rPr>
      <t xml:space="preserve"> sector facilities?</t>
    </r>
  </si>
  <si>
    <r>
      <t xml:space="preserve">C2d. Hormonal implants offered in </t>
    </r>
    <r>
      <rPr>
        <b/>
        <u/>
        <sz val="10"/>
        <rFont val="Arial"/>
        <family val="2"/>
      </rPr>
      <t>public</t>
    </r>
    <r>
      <rPr>
        <b/>
        <sz val="10"/>
        <rFont val="Arial"/>
        <family val="2"/>
      </rPr>
      <t xml:space="preserve"> sector facilities?</t>
    </r>
  </si>
  <si>
    <r>
      <t xml:space="preserve">C2e. Intrauterine devices (IUDs) offered in </t>
    </r>
    <r>
      <rPr>
        <b/>
        <u/>
        <sz val="10"/>
        <rFont val="Arial"/>
        <family val="2"/>
      </rPr>
      <t>public</t>
    </r>
    <r>
      <rPr>
        <b/>
        <sz val="10"/>
        <rFont val="Arial"/>
        <family val="2"/>
      </rPr>
      <t xml:space="preserve"> sector facilities?</t>
    </r>
  </si>
  <si>
    <r>
      <t xml:space="preserve">C2f. Male condoms offered in </t>
    </r>
    <r>
      <rPr>
        <b/>
        <u/>
        <sz val="10"/>
        <rFont val="Arial"/>
        <family val="2"/>
      </rPr>
      <t>public</t>
    </r>
    <r>
      <rPr>
        <b/>
        <sz val="10"/>
        <rFont val="Arial"/>
        <family val="2"/>
      </rPr>
      <t xml:space="preserve"> sector facilities?</t>
    </r>
  </si>
  <si>
    <r>
      <t xml:space="preserve">C2g. Female condoms offered in </t>
    </r>
    <r>
      <rPr>
        <b/>
        <u/>
        <sz val="10"/>
        <rFont val="Arial"/>
        <family val="2"/>
      </rPr>
      <t>public</t>
    </r>
    <r>
      <rPr>
        <b/>
        <sz val="10"/>
        <rFont val="Arial"/>
        <family val="2"/>
      </rPr>
      <t xml:space="preserve"> sector facilities?</t>
    </r>
  </si>
  <si>
    <r>
      <t xml:space="preserve">C2h. Emergency contraceptive oral hormonal pills offered in </t>
    </r>
    <r>
      <rPr>
        <b/>
        <u/>
        <sz val="10"/>
        <rFont val="Arial"/>
        <family val="2"/>
      </rPr>
      <t>public</t>
    </r>
    <r>
      <rPr>
        <b/>
        <sz val="10"/>
        <rFont val="Arial"/>
        <family val="2"/>
      </rPr>
      <t xml:space="preserve"> sector facilities?</t>
    </r>
  </si>
  <si>
    <r>
      <t xml:space="preserve">C2i. Long-acting permanent method for males (e.g., vasectomy) offered in </t>
    </r>
    <r>
      <rPr>
        <b/>
        <u/>
        <sz val="10"/>
        <rFont val="Arial"/>
        <family val="2"/>
      </rPr>
      <t>public</t>
    </r>
    <r>
      <rPr>
        <b/>
        <sz val="10"/>
        <rFont val="Arial"/>
        <family val="2"/>
      </rPr>
      <t xml:space="preserve"> sector facilities?</t>
    </r>
  </si>
  <si>
    <r>
      <t xml:space="preserve">C2j. Long-acting permanent method for females (e.g., tubal ligation) offered in </t>
    </r>
    <r>
      <rPr>
        <b/>
        <u/>
        <sz val="10"/>
        <rFont val="Arial"/>
        <family val="2"/>
      </rPr>
      <t>public</t>
    </r>
    <r>
      <rPr>
        <b/>
        <sz val="10"/>
        <rFont val="Arial"/>
        <family val="2"/>
      </rPr>
      <t xml:space="preserve"> sector facilities?</t>
    </r>
  </si>
  <si>
    <r>
      <t xml:space="preserve">C2k. CycleBeads offered in </t>
    </r>
    <r>
      <rPr>
        <b/>
        <u/>
        <sz val="10"/>
        <rFont val="Arial"/>
        <family val="2"/>
      </rPr>
      <t>public</t>
    </r>
    <r>
      <rPr>
        <b/>
        <sz val="10"/>
        <rFont val="Arial"/>
        <family val="2"/>
      </rPr>
      <t xml:space="preserve"> sector facilities?</t>
    </r>
  </si>
  <si>
    <r>
      <t xml:space="preserve">C2l. Specify other contraceptive(s) offered in </t>
    </r>
    <r>
      <rPr>
        <b/>
        <u/>
        <sz val="10"/>
        <rFont val="Arial"/>
        <family val="2"/>
      </rPr>
      <t>public</t>
    </r>
    <r>
      <rPr>
        <b/>
        <sz val="10"/>
        <rFont val="Arial"/>
        <family val="2"/>
      </rPr>
      <t xml:space="preserve"> sector facilities</t>
    </r>
  </si>
  <si>
    <r>
      <t xml:space="preserve">C3. Are the following contraceptive methods offered in </t>
    </r>
    <r>
      <rPr>
        <b/>
        <u/>
        <sz val="10"/>
        <rFont val="Arial"/>
        <family val="2"/>
      </rPr>
      <t>NGO</t>
    </r>
    <r>
      <rPr>
        <b/>
        <sz val="10"/>
        <rFont val="Arial"/>
        <family val="2"/>
      </rPr>
      <t xml:space="preserve"> facilities?
</t>
    </r>
    <r>
      <rPr>
        <b/>
        <sz val="8"/>
        <rFont val="Arial"/>
        <family val="2"/>
      </rPr>
      <t>(Please indicate which methods are intended to be offered. This question is not asking whether the method is in stock.)</t>
    </r>
  </si>
  <si>
    <r>
      <t xml:space="preserve">C3a. Combined oral hormonal pills offered in </t>
    </r>
    <r>
      <rPr>
        <b/>
        <u/>
        <sz val="10"/>
        <rFont val="Arial"/>
        <family val="2"/>
      </rPr>
      <t>NGO</t>
    </r>
    <r>
      <rPr>
        <b/>
        <sz val="10"/>
        <rFont val="Arial"/>
        <family val="2"/>
      </rPr>
      <t xml:space="preserve"> facilities?</t>
    </r>
  </si>
  <si>
    <r>
      <t xml:space="preserve">C3b. Progestin-only oral hormonal pills offered in </t>
    </r>
    <r>
      <rPr>
        <b/>
        <u/>
        <sz val="10"/>
        <rFont val="Arial"/>
        <family val="2"/>
      </rPr>
      <t>NGO</t>
    </r>
    <r>
      <rPr>
        <b/>
        <sz val="10"/>
        <rFont val="Arial"/>
        <family val="2"/>
      </rPr>
      <t xml:space="preserve"> facilities?</t>
    </r>
  </si>
  <si>
    <r>
      <t xml:space="preserve">C3c. Hormonal injections offered in </t>
    </r>
    <r>
      <rPr>
        <b/>
        <u/>
        <sz val="10"/>
        <rFont val="Arial"/>
        <family val="2"/>
      </rPr>
      <t>NGO</t>
    </r>
    <r>
      <rPr>
        <b/>
        <sz val="10"/>
        <rFont val="Arial"/>
        <family val="2"/>
      </rPr>
      <t xml:space="preserve"> facilities?</t>
    </r>
  </si>
  <si>
    <r>
      <t xml:space="preserve">C3d. Hormonal implants offered in </t>
    </r>
    <r>
      <rPr>
        <b/>
        <u/>
        <sz val="10"/>
        <rFont val="Arial"/>
        <family val="2"/>
      </rPr>
      <t>NGO</t>
    </r>
    <r>
      <rPr>
        <b/>
        <sz val="10"/>
        <rFont val="Arial"/>
        <family val="2"/>
      </rPr>
      <t xml:space="preserve"> facilities?</t>
    </r>
  </si>
  <si>
    <r>
      <t xml:space="preserve">C3e. Intrauterine devices (IUDs) offered in </t>
    </r>
    <r>
      <rPr>
        <b/>
        <u/>
        <sz val="10"/>
        <rFont val="Arial"/>
        <family val="2"/>
      </rPr>
      <t>NGO</t>
    </r>
    <r>
      <rPr>
        <b/>
        <sz val="10"/>
        <rFont val="Arial"/>
        <family val="2"/>
      </rPr>
      <t xml:space="preserve"> facilities?</t>
    </r>
  </si>
  <si>
    <r>
      <t xml:space="preserve">C3f. Male condoms offered in </t>
    </r>
    <r>
      <rPr>
        <b/>
        <u/>
        <sz val="10"/>
        <rFont val="Arial"/>
        <family val="2"/>
      </rPr>
      <t>NGO</t>
    </r>
    <r>
      <rPr>
        <b/>
        <sz val="10"/>
        <rFont val="Arial"/>
        <family val="2"/>
      </rPr>
      <t xml:space="preserve"> facilities?</t>
    </r>
  </si>
  <si>
    <r>
      <t xml:space="preserve">C3g. Female condoms offered in </t>
    </r>
    <r>
      <rPr>
        <b/>
        <u/>
        <sz val="10"/>
        <rFont val="Arial"/>
        <family val="2"/>
      </rPr>
      <t>NGO</t>
    </r>
    <r>
      <rPr>
        <b/>
        <sz val="10"/>
        <rFont val="Arial"/>
        <family val="2"/>
      </rPr>
      <t xml:space="preserve"> facilities?</t>
    </r>
  </si>
  <si>
    <r>
      <t xml:space="preserve">C3h. Emergency contraceptive oral hormonal pills offered in </t>
    </r>
    <r>
      <rPr>
        <b/>
        <u/>
        <sz val="10"/>
        <rFont val="Arial"/>
        <family val="2"/>
      </rPr>
      <t>NGO</t>
    </r>
    <r>
      <rPr>
        <b/>
        <sz val="10"/>
        <rFont val="Arial"/>
        <family val="2"/>
      </rPr>
      <t xml:space="preserve"> facilities?</t>
    </r>
  </si>
  <si>
    <r>
      <t xml:space="preserve">C3i. Long-acting permanent method for males (e.g., vasectomy) offered in </t>
    </r>
    <r>
      <rPr>
        <b/>
        <u/>
        <sz val="10"/>
        <rFont val="Arial"/>
        <family val="2"/>
      </rPr>
      <t>NGO</t>
    </r>
    <r>
      <rPr>
        <b/>
        <sz val="10"/>
        <rFont val="Arial"/>
        <family val="2"/>
      </rPr>
      <t xml:space="preserve"> sector facilities?</t>
    </r>
  </si>
  <si>
    <r>
      <t xml:space="preserve">C3j. Long-acting permanent method for females (e.g., tubal ligation) offered in </t>
    </r>
    <r>
      <rPr>
        <b/>
        <u/>
        <sz val="10"/>
        <rFont val="Arial"/>
        <family val="2"/>
      </rPr>
      <t>NGO</t>
    </r>
    <r>
      <rPr>
        <b/>
        <sz val="10"/>
        <rFont val="Arial"/>
        <family val="2"/>
      </rPr>
      <t xml:space="preserve"> sector facilities?</t>
    </r>
  </si>
  <si>
    <r>
      <t xml:space="preserve">C3k. CycleBeads offered in </t>
    </r>
    <r>
      <rPr>
        <b/>
        <u/>
        <sz val="10"/>
        <rFont val="Arial"/>
        <family val="2"/>
      </rPr>
      <t>NGO</t>
    </r>
    <r>
      <rPr>
        <b/>
        <sz val="10"/>
        <rFont val="Arial"/>
        <family val="2"/>
      </rPr>
      <t xml:space="preserve"> sector facilities?</t>
    </r>
  </si>
  <si>
    <r>
      <t xml:space="preserve">C3l. Specify other contraceptive(s) offered in </t>
    </r>
    <r>
      <rPr>
        <b/>
        <u/>
        <sz val="10"/>
        <rFont val="Arial"/>
        <family val="2"/>
      </rPr>
      <t>NGO</t>
    </r>
    <r>
      <rPr>
        <b/>
        <sz val="10"/>
        <rFont val="Arial"/>
        <family val="2"/>
      </rPr>
      <t xml:space="preserve"> sector facilities</t>
    </r>
  </si>
  <si>
    <r>
      <t xml:space="preserve">D3. Are there policies that affect the ability of the private sector (commercial sector or NGOs) to provide contraceptives? </t>
    </r>
    <r>
      <rPr>
        <b/>
        <sz val="8"/>
        <rFont val="Arial"/>
        <family val="2"/>
      </rPr>
      <t>(e.g. price controls, distribution limitations, taxes/duties, advertising bans)</t>
    </r>
  </si>
  <si>
    <r>
      <t xml:space="preserve">D5a. Laws/regulations/policies limiting access to family planning services for </t>
    </r>
    <r>
      <rPr>
        <b/>
        <u/>
        <sz val="10"/>
        <rFont val="Arial"/>
        <family val="2"/>
      </rPr>
      <t>unmarried women</t>
    </r>
    <r>
      <rPr>
        <b/>
        <sz val="10"/>
        <rFont val="Arial"/>
        <family val="2"/>
      </rPr>
      <t>?</t>
    </r>
  </si>
  <si>
    <r>
      <t xml:space="preserve">D5b. Laws/regulations/policies limiting access to family planning for </t>
    </r>
    <r>
      <rPr>
        <b/>
        <u/>
        <sz val="10"/>
        <rFont val="Arial"/>
        <family val="2"/>
      </rPr>
      <t>young people</t>
    </r>
    <r>
      <rPr>
        <b/>
        <sz val="10"/>
        <rFont val="Arial"/>
        <family val="2"/>
      </rPr>
      <t>?</t>
    </r>
  </si>
  <si>
    <r>
      <t xml:space="preserve">D5c. </t>
    </r>
    <r>
      <rPr>
        <b/>
        <u/>
        <sz val="10"/>
        <rFont val="Arial"/>
        <family val="2"/>
      </rPr>
      <t>Other</t>
    </r>
    <r>
      <rPr>
        <b/>
        <sz val="10"/>
        <rFont val="Arial"/>
        <family val="2"/>
      </rPr>
      <t xml:space="preserve"> laws/regulations/policies limiting access to family planning services?</t>
    </r>
  </si>
  <si>
    <r>
      <t xml:space="preserve">D7a. Year of Poverty Reduction Strategy Paper (PRSP)
</t>
    </r>
    <r>
      <rPr>
        <b/>
        <sz val="8"/>
        <rFont val="Arial"/>
        <family val="2"/>
      </rPr>
      <t>(most recent actual PRSP on IMF's site (not progress or summary report)</t>
    </r>
  </si>
  <si>
    <r>
      <t xml:space="preserve">E1. Have stockouts occurred for any contraceptive at the central level in the last 12 months?
</t>
    </r>
    <r>
      <rPr>
        <b/>
        <sz val="8"/>
        <rFont val="Arial"/>
        <family val="2"/>
      </rPr>
      <t>(The central level refers to the central level warehouse for the public sector.)</t>
    </r>
  </si>
  <si>
    <t>g-h</t>
  </si>
  <si>
    <t>a-e merged</t>
  </si>
  <si>
    <t>E-F merged</t>
  </si>
  <si>
    <t>e-h</t>
  </si>
  <si>
    <t>a-h</t>
  </si>
  <si>
    <t>A-c</t>
  </si>
  <si>
    <t>b-d merged</t>
  </si>
  <si>
    <t>d-e merged</t>
  </si>
  <si>
    <t>d-f merged</t>
  </si>
  <si>
    <t>e-f merged</t>
  </si>
  <si>
    <t>e-g merged</t>
  </si>
  <si>
    <t>Other procurement agent (e.g., private entity)</t>
  </si>
  <si>
    <t>The government and a third-party agent</t>
  </si>
  <si>
    <t xml:space="preserve">Country: Afghanistan 
</t>
  </si>
  <si>
    <t>or c-d</t>
  </si>
  <si>
    <t>d-h</t>
  </si>
  <si>
    <t>f-h merged</t>
  </si>
  <si>
    <r>
      <t xml:space="preserve">Notes:
</t>
    </r>
    <r>
      <rPr>
        <sz val="14"/>
        <rFont val="Arial"/>
        <family val="2"/>
      </rPr>
      <t xml:space="preserve">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t>
    </r>
  </si>
  <si>
    <t>a-g</t>
  </si>
  <si>
    <r>
      <t xml:space="preserve">A1. Is there a national committee that works on contraceptive security? </t>
    </r>
    <r>
      <rPr>
        <i/>
        <sz val="12"/>
        <rFont val="Arial"/>
        <family val="2"/>
      </rPr>
      <t>(Please select from the dropdown list.)</t>
    </r>
    <r>
      <rPr>
        <sz val="12"/>
        <rFont val="Arial"/>
        <family val="2"/>
      </rPr>
      <t xml:space="preserve">
</t>
    </r>
    <r>
      <rPr>
        <i/>
        <sz val="10"/>
        <rFont val="Arial"/>
        <family val="2"/>
      </rPr>
      <t xml:space="preserve">(Committee should have some aspect of contraceptive security as part of its Terms of Reference, even if it is known by a different name, for example: Family Planning/Reproductive Health/Maternal Mortality/Essential Medicine Committee, etc.)  </t>
    </r>
  </si>
  <si>
    <t>a. What is the name of the committee?</t>
  </si>
  <si>
    <t>(Y/N 
dropdown)</t>
  </si>
  <si>
    <t>a. Social marketing</t>
  </si>
  <si>
    <t>If yes, specify name(s) of organizations</t>
  </si>
  <si>
    <r>
      <t xml:space="preserve">b. NGO </t>
    </r>
    <r>
      <rPr>
        <i/>
        <sz val="10"/>
        <rFont val="Arial"/>
        <family val="2"/>
      </rPr>
      <t>(for example: service delivery, advocacy, Planned Parenthood affiliate, Marie Stopes affiliate, faith-based organizations, etc.)</t>
    </r>
  </si>
  <si>
    <r>
      <t xml:space="preserve">c. Commercial sector </t>
    </r>
    <r>
      <rPr>
        <i/>
        <sz val="10"/>
        <rFont val="Arial"/>
        <family val="2"/>
      </rPr>
      <t>(for example: pharmacy associations, manufacturers, etc.)</t>
    </r>
  </si>
  <si>
    <t>d. Donors</t>
  </si>
  <si>
    <t>If yes, specify name(s) of donors</t>
  </si>
  <si>
    <t>e. UN agencies</t>
  </si>
  <si>
    <t>If yes, specify name(s) of agencies</t>
  </si>
  <si>
    <r>
      <t xml:space="preserve">f. Ministry of Health </t>
    </r>
    <r>
      <rPr>
        <i/>
        <sz val="10"/>
        <rFont val="Arial"/>
        <family val="2"/>
      </rPr>
      <t>(for example: logistics, reproductive health, family planning, maternal and child health, HIV/AIDS, pharmacy units, etc.)</t>
    </r>
  </si>
  <si>
    <t>If yes, specify name(s) of units</t>
  </si>
  <si>
    <t>g. Central Medical Store or Central Warehouse</t>
  </si>
  <si>
    <t>If yes, specify</t>
  </si>
  <si>
    <t xml:space="preserve">h. Ministry of Finance or Ministry of Planning </t>
  </si>
  <si>
    <r>
      <t>A3. How many times did the committee meet during the last year? (0, 1-2, 3-5, or 6+)  (</t>
    </r>
    <r>
      <rPr>
        <i/>
        <sz val="12"/>
        <rFont val="Arial"/>
        <family val="2"/>
      </rPr>
      <t>Please select from the dropdown.)</t>
    </r>
  </si>
  <si>
    <t xml:space="preserve">A4. Does the committee have legal status?  </t>
  </si>
  <si>
    <r>
      <t>A5. Is there a Contraceptive Security "champion"?</t>
    </r>
    <r>
      <rPr>
        <i/>
        <sz val="10"/>
        <rFont val="Arial"/>
        <family val="2"/>
      </rPr>
      <t xml:space="preserve"> (someone who consistently brings up and advocates for contraceptive supplies)</t>
    </r>
  </si>
  <si>
    <t>If yes, specify person's organization</t>
  </si>
  <si>
    <t>Specify person's job title</t>
  </si>
  <si>
    <r>
      <t xml:space="preserve">B4. Were government funds </t>
    </r>
    <r>
      <rPr>
        <b/>
        <i/>
        <sz val="14"/>
        <rFont val="Arial"/>
        <family val="2"/>
      </rPr>
      <t>spent</t>
    </r>
    <r>
      <rPr>
        <sz val="12"/>
        <rFont val="Arial"/>
        <family val="2"/>
      </rPr>
      <t xml:space="preserve"> on contraceptive procurement for the public sector in the most recent complete fiscal year? 
(Government funds include internally generated funds, basket funds, World Bank credits or loans, and other donor funds given to the government.)
</t>
    </r>
  </si>
  <si>
    <r>
      <t xml:space="preserve">B4 &amp; 5. Please complete the tables below to indicate expenditures on contraceptive procurement for the public sector, by source, in the most recent complete fiscal year. 
(This is how much was </t>
    </r>
    <r>
      <rPr>
        <b/>
        <i/>
        <sz val="14"/>
        <rFont val="Arial"/>
        <family val="2"/>
      </rPr>
      <t>spent</t>
    </r>
    <r>
      <rPr>
        <sz val="12"/>
        <rFont val="Arial"/>
        <family val="2"/>
      </rPr>
      <t xml:space="preserve">on contraceptive procurement (not what was committed or allocated). How much of this funding was provided from each source?)
</t>
    </r>
  </si>
  <si>
    <t>IF NO GOVERNMENT FUNDS WERE SPENT, SKIP TO QUESTION B5.</t>
  </si>
  <si>
    <r>
      <t>B4.</t>
    </r>
    <r>
      <rPr>
        <u/>
        <sz val="12"/>
        <rFont val="Arial"/>
        <family val="2"/>
      </rPr>
      <t xml:space="preserve"> 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 for the public sector</t>
    </r>
  </si>
  <si>
    <t>Y/N</t>
  </si>
  <si>
    <r>
      <t xml:space="preserve">Amount spent 
</t>
    </r>
    <r>
      <rPr>
        <i/>
        <sz val="12"/>
        <rFont val="Arial"/>
        <family val="2"/>
      </rPr>
      <t>(in USD)</t>
    </r>
  </si>
  <si>
    <r>
      <t>Time period</t>
    </r>
    <r>
      <rPr>
        <sz val="12"/>
        <rFont val="Arial"/>
        <family val="2"/>
      </rPr>
      <t xml:space="preserve"> (mm/yy-mm/yy)
</t>
    </r>
    <r>
      <rPr>
        <i/>
        <sz val="10"/>
        <rFont val="Arial"/>
        <family val="2"/>
      </rPr>
      <t>(should be the same for all sources of funds &amp; ideally be the most recent
complete fiscal year)</t>
    </r>
  </si>
  <si>
    <r>
      <t>Data source</t>
    </r>
    <r>
      <rPr>
        <i/>
        <sz val="10"/>
        <rFont val="Arial"/>
        <family val="2"/>
      </rPr>
      <t xml:space="preserve"> 
(for example: Contraceptive Procurement Table, Reproductive Health Account, etc.)</t>
    </r>
  </si>
  <si>
    <t>Comments</t>
  </si>
  <si>
    <r>
      <t xml:space="preserve">a. Internally generated funds 
</t>
    </r>
    <r>
      <rPr>
        <i/>
        <sz val="12"/>
        <rFont val="Arial"/>
        <family val="2"/>
      </rPr>
      <t>(for example, from public sector sources, taxes, or user fees used for procurement)</t>
    </r>
  </si>
  <si>
    <r>
      <t xml:space="preserve">b. Total of all other government funds (basket funds, World Bank credits or loans, and other donor funds given to the government, such as from UNFPA, CIDA, DANIDA, etc.)
</t>
    </r>
    <r>
      <rPr>
        <i/>
        <sz val="12"/>
        <rFont val="Arial"/>
        <family val="2"/>
      </rPr>
      <t>(This does NOT include contraceptive supplies donated to the government (so for example, NOT in-kind donations from USAID).)</t>
    </r>
  </si>
  <si>
    <t>i. Specify source(s) of funding from donors</t>
  </si>
  <si>
    <r>
      <t xml:space="preserve">c. TOTAL government funding 
</t>
    </r>
    <r>
      <rPr>
        <b/>
        <sz val="12"/>
        <rFont val="Arial"/>
        <family val="2"/>
      </rPr>
      <t xml:space="preserve">This will auto-calculate.  </t>
    </r>
    <r>
      <rPr>
        <i/>
        <sz val="10"/>
        <rFont val="Arial"/>
        <family val="2"/>
      </rPr>
      <t>(It will sum a &amp; b above.)</t>
    </r>
  </si>
  <si>
    <t>B5. In-kind donations of contraceptives provided for public sector</t>
  </si>
  <si>
    <r>
      <t>Value of donated contraceptives</t>
    </r>
    <r>
      <rPr>
        <sz val="12"/>
        <rFont val="Arial"/>
        <family val="2"/>
      </rPr>
      <t xml:space="preserve">
</t>
    </r>
    <r>
      <rPr>
        <i/>
        <sz val="12"/>
        <rFont val="Arial"/>
        <family val="2"/>
      </rPr>
      <t>(in USD)</t>
    </r>
  </si>
  <si>
    <r>
      <t xml:space="preserve">Time period </t>
    </r>
    <r>
      <rPr>
        <sz val="12"/>
        <rFont val="Arial"/>
        <family val="2"/>
      </rPr>
      <t xml:space="preserve">(mm/yy-mm/yy)
</t>
    </r>
    <r>
      <rPr>
        <i/>
        <sz val="10"/>
        <rFont val="Arial"/>
        <family val="2"/>
      </rPr>
      <t>(should be the same for all sources of funds &amp; ideally be the most recent
complete fiscal year)</t>
    </r>
  </si>
  <si>
    <r>
      <t>Data source</t>
    </r>
    <r>
      <rPr>
        <i/>
        <sz val="10"/>
        <rFont val="Arial"/>
        <family val="2"/>
      </rPr>
      <t xml:space="preserve"> 
(for example: Contraceptive Procurement Table, Reproductive Health Account, Donor Records, etc.)</t>
    </r>
  </si>
  <si>
    <r>
      <t xml:space="preserve">a. In-kind (non-monetary) donations provided (including emergency supplies)
</t>
    </r>
    <r>
      <rPr>
        <i/>
        <sz val="12"/>
        <rFont val="Arial"/>
        <family val="2"/>
      </rPr>
      <t xml:space="preserve">(This includes contraceptive supplies donated to the government and procured by donors (for example, by USAID). </t>
    </r>
  </si>
  <si>
    <t>i. Specify source(s) of in-kind donations</t>
  </si>
  <si>
    <r>
      <t xml:space="preserve">B6. Government Share of Spending on Contraceptive Procurement for the Public Sector - 
Of the total amount of financing spent on contraceptives for the public sector in the most recent complete fiscal year, what percent was covered by government funding </t>
    </r>
    <r>
      <rPr>
        <i/>
        <sz val="10"/>
        <rFont val="Arial"/>
        <family val="2"/>
      </rPr>
      <t>(including internally generated funds, basket funds, World Bank credits or loans, and other funds given to the government)</t>
    </r>
    <r>
      <rPr>
        <sz val="12"/>
        <rFont val="Arial"/>
        <family val="2"/>
      </rPr>
      <t xml:space="preserve">? 
</t>
    </r>
    <r>
      <rPr>
        <b/>
        <sz val="12"/>
        <rFont val="Arial"/>
        <family val="2"/>
      </rPr>
      <t>This will auto-calculate.</t>
    </r>
    <r>
      <rPr>
        <i/>
        <sz val="10"/>
        <rFont val="Arial"/>
        <family val="2"/>
      </rPr>
      <t xml:space="preserve"> (It contains the following formula: Total government funding (Question B4c /
Grand total of all funding for public sector contraceptives (Questions B4c+B5))</t>
    </r>
    <r>
      <rPr>
        <sz val="12"/>
        <rFont val="Arial"/>
        <family val="2"/>
      </rPr>
      <t xml:space="preserve">
</t>
    </r>
  </si>
  <si>
    <r>
      <t xml:space="preserve">B7. If the government is financing contraceptive procurement, which entity does the procurement? </t>
    </r>
    <r>
      <rPr>
        <i/>
        <sz val="12"/>
        <rFont val="Arial"/>
        <family val="2"/>
      </rPr>
      <t>(Please select from the dropdown.)</t>
    </r>
  </si>
  <si>
    <t>a. Specify entity</t>
  </si>
  <si>
    <t>i. Is this a parastatal?</t>
  </si>
  <si>
    <t xml:space="preserve">B9. Comments about finance and procurement
</t>
  </si>
  <si>
    <r>
      <t>C1. Are the following contraceptive methods offered in private sector, public sector, and/or NGO facilities?</t>
    </r>
    <r>
      <rPr>
        <i/>
        <sz val="12"/>
        <rFont val="Arial"/>
        <family val="2"/>
      </rPr>
      <t xml:space="preserve"> (Please select from the dropdown list.)</t>
    </r>
    <r>
      <rPr>
        <sz val="12"/>
        <rFont val="Arial"/>
        <family val="2"/>
      </rPr>
      <t xml:space="preserve">
</t>
    </r>
    <r>
      <rPr>
        <i/>
        <sz val="10"/>
        <rFont val="Arial"/>
        <family val="2"/>
      </rPr>
      <t>(Please indicate which methods are intended to be offered. This question is not asking whether the method is in stock.)</t>
    </r>
  </si>
  <si>
    <t>Contraceptive Method</t>
  </si>
  <si>
    <t>Private Sector Facilities</t>
  </si>
  <si>
    <t>Public Sector Facilities</t>
  </si>
  <si>
    <t>NGO Facilities</t>
  </si>
  <si>
    <r>
      <t xml:space="preserve">a. Combined oral hormonal pills </t>
    </r>
    <r>
      <rPr>
        <i/>
        <sz val="10"/>
        <rFont val="Arial"/>
        <family val="2"/>
      </rPr>
      <t>(estrogen + progestin - for  example, LoFemenol, Microgynon)</t>
    </r>
  </si>
  <si>
    <r>
      <t>b. Progestin-only oral hormonal pills</t>
    </r>
    <r>
      <rPr>
        <i/>
        <sz val="10"/>
        <rFont val="Arial"/>
        <family val="2"/>
      </rPr>
      <t xml:space="preserve"> (for example, Ovrette, Microlut)</t>
    </r>
  </si>
  <si>
    <r>
      <t xml:space="preserve">c. Hormonal injections </t>
    </r>
    <r>
      <rPr>
        <i/>
        <sz val="10"/>
        <rFont val="Arial"/>
        <family val="2"/>
      </rPr>
      <t>(for example, DepoProvera, Noristerat)</t>
    </r>
  </si>
  <si>
    <r>
      <t xml:space="preserve">d. Hormonal implants </t>
    </r>
    <r>
      <rPr>
        <i/>
        <sz val="10"/>
        <rFont val="Arial"/>
        <family val="2"/>
      </rPr>
      <t>(for example, Jadelle, Implanon)</t>
    </r>
  </si>
  <si>
    <r>
      <t xml:space="preserve">e. Intrauterine devices (IUDs) </t>
    </r>
    <r>
      <rPr>
        <i/>
        <sz val="10"/>
        <rFont val="Arial"/>
        <family val="2"/>
      </rPr>
      <t>(for example, Optima Copper T)</t>
    </r>
  </si>
  <si>
    <t>f. Male condoms</t>
  </si>
  <si>
    <t>g. Female condoms</t>
  </si>
  <si>
    <r>
      <t xml:space="preserve">h. Emergency contraceptive oral hormonal pills </t>
    </r>
    <r>
      <rPr>
        <i/>
        <sz val="10"/>
        <rFont val="Arial"/>
        <family val="2"/>
      </rPr>
      <t>(for example, Postinor)</t>
    </r>
  </si>
  <si>
    <r>
      <t>i. Long-acting permanent method for males</t>
    </r>
    <r>
      <rPr>
        <sz val="10"/>
        <rFont val="Arial"/>
        <family val="2"/>
      </rPr>
      <t xml:space="preserve"> (</t>
    </r>
    <r>
      <rPr>
        <i/>
        <sz val="10"/>
        <rFont val="Arial"/>
        <family val="2"/>
      </rPr>
      <t>for example, vasectomy)</t>
    </r>
  </si>
  <si>
    <r>
      <t>j. Long-acting permanent method for females</t>
    </r>
    <r>
      <rPr>
        <i/>
        <sz val="10"/>
        <rFont val="Arial"/>
        <family val="2"/>
      </rPr>
      <t xml:space="preserve"> (for example, tubal ligation)</t>
    </r>
  </si>
  <si>
    <t>k. CycleBeads</t>
  </si>
  <si>
    <r>
      <t xml:space="preserve">l. Other contraceptives - specify 
</t>
    </r>
    <r>
      <rPr>
        <i/>
        <sz val="10"/>
        <rFont val="Arial"/>
        <family val="2"/>
      </rPr>
      <t>(Please provide the name of the other contraceptive(s) offered, by sector.)</t>
    </r>
  </si>
  <si>
    <t>IF NO, SKIP TO QUESTION D2.</t>
  </si>
  <si>
    <t>Strategy name</t>
  </si>
  <si>
    <t>Years Covered</t>
  </si>
  <si>
    <t>Is the strategy formally approved by the Ministry?</t>
  </si>
  <si>
    <t>Is the contraceptive security strategy being implemented?</t>
  </si>
  <si>
    <t>a</t>
  </si>
  <si>
    <t>a. If yes, for which methods and for which sectors (public, NGO, commercial sector)?</t>
  </si>
  <si>
    <t xml:space="preserve">Method(s)
</t>
  </si>
  <si>
    <t>Sector(s)</t>
  </si>
  <si>
    <t>b. If yes, how much are the duties, taxes, or fees?</t>
  </si>
  <si>
    <t>D3. Are there policies that affect the ability of the private sector (commercial sector or NGOs) to provide contraceptives (for example: price controls, distribution limitations, taxes/duties, advertising bans, etc.)?</t>
  </si>
  <si>
    <t>a. If yes, describe the policies.</t>
  </si>
  <si>
    <r>
      <t xml:space="preserve">D4. Do policies or regulations exist that restrict who can </t>
    </r>
    <r>
      <rPr>
        <u/>
        <sz val="12"/>
        <rFont val="Arial"/>
        <family val="2"/>
      </rPr>
      <t>sell or dispense</t>
    </r>
    <r>
      <rPr>
        <sz val="12"/>
        <rFont val="Arial"/>
        <family val="2"/>
      </rPr>
      <t xml:space="preserve"> particular contraceptive methods?</t>
    </r>
  </si>
  <si>
    <t>Please note any restrictions in the following table.</t>
  </si>
  <si>
    <t>Contraceptive Method(s)</t>
  </si>
  <si>
    <r>
      <t xml:space="preserve">Describe </t>
    </r>
    <r>
      <rPr>
        <b/>
        <u/>
        <sz val="12"/>
        <rFont val="Arial"/>
        <family val="2"/>
      </rPr>
      <t xml:space="preserve">public sector </t>
    </r>
    <r>
      <rPr>
        <u/>
        <sz val="12"/>
        <rFont val="Arial"/>
        <family val="2"/>
      </rPr>
      <t>restriction on who is allowed to sell or dispense the method</t>
    </r>
  </si>
  <si>
    <r>
      <t xml:space="preserve">Describe </t>
    </r>
    <r>
      <rPr>
        <b/>
        <u/>
        <sz val="12"/>
        <rFont val="Arial"/>
        <family val="2"/>
      </rPr>
      <t>private sector</t>
    </r>
    <r>
      <rPr>
        <u/>
        <sz val="12"/>
        <rFont val="Arial"/>
        <family val="2"/>
      </rPr>
      <t xml:space="preserve"> restriction on who is allowed to sell or dispense the method</t>
    </r>
  </si>
  <si>
    <t>b</t>
  </si>
  <si>
    <t>c</t>
  </si>
  <si>
    <t xml:space="preserve">If yes, describe laws/regulations/policies affecting access </t>
  </si>
  <si>
    <t>Are the rules/policies implemented?</t>
  </si>
  <si>
    <t>a. Unmarried women</t>
  </si>
  <si>
    <t>b. Young people</t>
  </si>
  <si>
    <t>c. Other</t>
  </si>
  <si>
    <r>
      <t>D6. Are there charges* to the client in the public sector for family planning:
*</t>
    </r>
    <r>
      <rPr>
        <i/>
        <sz val="10"/>
        <rFont val="Arial"/>
        <family val="2"/>
      </rPr>
      <t>(This question refers to charges by policy, not under-the-table charges.)</t>
    </r>
    <r>
      <rPr>
        <sz val="12"/>
        <rFont val="Arial"/>
        <family val="2"/>
      </rPr>
      <t xml:space="preserve">
</t>
    </r>
  </si>
  <si>
    <t>a. Services?</t>
  </si>
  <si>
    <t>b. Commodities?</t>
  </si>
  <si>
    <t>c. If yes, are there exemptions for people who cannot afford to pay?</t>
  </si>
  <si>
    <t>i. If yes, describe the exemptions.</t>
  </si>
  <si>
    <t xml:space="preserve">D7.  Information on country's Poverty Reduction Strategy Paper (PRSP)
</t>
  </si>
  <si>
    <r>
      <t xml:space="preserve">a. What year is the Poverty Reduction Strategy Paper from? </t>
    </r>
    <r>
      <rPr>
        <i/>
        <sz val="10"/>
        <rFont val="Arial"/>
        <family val="2"/>
      </rPr>
      <t>(most recent actual PRSP on IMF's site [not progress or summary report])</t>
    </r>
  </si>
  <si>
    <t>b. Is family planning or reproductive health a priority in the PRSP?</t>
  </si>
  <si>
    <t>c. Is contraceptive security included in the PRSP?</t>
  </si>
  <si>
    <t>d. Is contraceptive prevalence rate (CPR) included as an indicator in the PRSP?</t>
  </si>
  <si>
    <t>e. Are contraceptive supply indicators included in the PRSP?</t>
  </si>
  <si>
    <t xml:space="preserve">
</t>
  </si>
  <si>
    <t>f. Notes about the Poverty Reduction Strategy Paper</t>
  </si>
  <si>
    <t xml:space="preserve">D8. Are the following contraceptives included in the country's National Essential Medicine List (NEML)?
</t>
  </si>
  <si>
    <t>a. Combined oral hormonal pills</t>
  </si>
  <si>
    <t>b. Progestin-only oral hormonal pills</t>
  </si>
  <si>
    <t>c. Hormonal injections</t>
  </si>
  <si>
    <t>d. Hormonal implants</t>
  </si>
  <si>
    <t>e. Intrauterine devices (IUDs)</t>
  </si>
  <si>
    <t>h. Emergency contraceptive oral hormonal pills</t>
  </si>
  <si>
    <t>i. Any other contraceptive(s)?</t>
  </si>
  <si>
    <t>i. Name of other contraceptive(s) on National Essential Medicine List</t>
  </si>
  <si>
    <t>D9. What year is the National Essential Medicine List from?</t>
  </si>
  <si>
    <t xml:space="preserve">D10. Notes about the National Essential Medicine List
</t>
  </si>
  <si>
    <r>
      <t xml:space="preserve">E1. Have stockouts occurred for any contraceptive at the </t>
    </r>
    <r>
      <rPr>
        <b/>
        <i/>
        <sz val="12"/>
        <rFont val="Arial"/>
        <family val="2"/>
      </rPr>
      <t>central*</t>
    </r>
    <r>
      <rPr>
        <sz val="12"/>
        <rFont val="Arial"/>
        <family val="2"/>
      </rPr>
      <t xml:space="preserve"> level in the last 12 months?  
</t>
    </r>
    <r>
      <rPr>
        <i/>
        <sz val="10"/>
        <rFont val="Arial"/>
        <family val="2"/>
      </rPr>
      <t>*(The central level refers to the central level warehouse for the public sector.)</t>
    </r>
  </si>
  <si>
    <r>
      <t xml:space="preserve">E2. In the last 12 months, has there ever been a stockout at the </t>
    </r>
    <r>
      <rPr>
        <b/>
        <i/>
        <sz val="14"/>
        <rFont val="Arial"/>
        <family val="2"/>
      </rPr>
      <t>central</t>
    </r>
    <r>
      <rPr>
        <sz val="12"/>
        <rFont val="Arial"/>
        <family val="2"/>
      </rPr>
      <t xml:space="preserve"> level of any of the following contraceptives?
</t>
    </r>
  </si>
  <si>
    <t>i. CycleBeads</t>
  </si>
  <si>
    <r>
      <t xml:space="preserve">j. Time period
</t>
    </r>
    <r>
      <rPr>
        <i/>
        <sz val="10"/>
        <rFont val="Arial"/>
        <family val="2"/>
      </rPr>
      <t>(mm/yy - mm/yy) (for example, 1/09-12/09)</t>
    </r>
  </si>
  <si>
    <r>
      <t xml:space="preserve">k. Data source
</t>
    </r>
    <r>
      <rPr>
        <i/>
        <sz val="10"/>
        <rFont val="Arial"/>
        <family val="2"/>
      </rPr>
      <t>(for example: Procurement Planning and Monitoring Report, Logistics Management Information System, periodic physical inventory, warehouse reports)</t>
    </r>
  </si>
  <si>
    <t xml:space="preserve">E3. Do you think stockouts are a serious problem at the:
</t>
  </si>
  <si>
    <t>a. service delivery point level</t>
  </si>
  <si>
    <t>b. central level</t>
  </si>
  <si>
    <t xml:space="preserve">F. Overall comments about issues with contraceptive security
</t>
  </si>
  <si>
    <t>Country: Albania</t>
  </si>
  <si>
    <t>Country: Armenia</t>
  </si>
  <si>
    <t>Country: Azerbaijan</t>
  </si>
  <si>
    <t>Improving the system of delivering high quality contraceptives and medicines was a "measure and action" but not an indicator</t>
  </si>
  <si>
    <t>Country: Bangladesh</t>
  </si>
  <si>
    <t>Country: Burkina Faso</t>
  </si>
  <si>
    <t>A supply indicator is included for generic and essential drugs. It does not refer directly to RH or FP supplies.</t>
  </si>
  <si>
    <t>Country: Dominican Republic</t>
  </si>
  <si>
    <t>Document not available ton IMF's website</t>
  </si>
  <si>
    <t>Country: El Salvador</t>
  </si>
  <si>
    <t>Document not available on IMF's website</t>
  </si>
  <si>
    <t>Country: Ethiopia</t>
  </si>
  <si>
    <t>Country: Georgia</t>
  </si>
  <si>
    <r>
      <t xml:space="preserve">1) If the commodity is humanitarian it is not subject to any taxation and documentation fee should not exceed 100GEL                                                            2) If the commodity is commercial (intended to be sold) it is subject to taxation and the fees are:                                                                    Registration in Drug Agency 500 GEL  </t>
    </r>
    <r>
      <rPr>
        <b/>
        <i/>
        <sz val="12"/>
        <rFont val="Arial"/>
        <family val="2"/>
      </rPr>
      <t xml:space="preserve">       </t>
    </r>
    <r>
      <rPr>
        <sz val="12"/>
        <rFont val="Arial"/>
        <family val="2"/>
      </rPr>
      <t xml:space="preserve">                                       
Custom Tax 18% from the total price (gross including transportation)             Custom Fee 60 EU                                                                                          After sales revenue tax 10%                        </t>
    </r>
  </si>
  <si>
    <t>Country: Ghana</t>
  </si>
  <si>
    <t>Country: Guatemala</t>
  </si>
  <si>
    <t>Country: Honduras</t>
  </si>
  <si>
    <t xml:space="preserve">While family planning and reproductive health are not explicitly mentioned as "priorities," they seem to be. There is a goal to increase contraceptive prevalence, and both maternal mortality rate and the number of women in reproductive health programs are included as indicators in order to "provide greater attention to women's health conditions".  </t>
  </si>
  <si>
    <t>Country: India</t>
  </si>
  <si>
    <t>Document not available on IMF's website.</t>
  </si>
  <si>
    <t>Country: Kenya</t>
  </si>
  <si>
    <t xml:space="preserve"> "Contraceptive prevalence rate increases from 38% to 45% in 2008."</t>
  </si>
  <si>
    <t>Country: Liberia</t>
  </si>
  <si>
    <t>Country: Madagascar</t>
  </si>
  <si>
    <t>Country: Malawi</t>
  </si>
  <si>
    <t>Country: Mali</t>
  </si>
  <si>
    <t>Country: Mozambique</t>
  </si>
  <si>
    <t>FP/RH is considered one of the priority programs within the health sector</t>
  </si>
  <si>
    <t>Country: Nepal</t>
  </si>
  <si>
    <t xml:space="preserve">Country: Nicaragua </t>
  </si>
  <si>
    <t>Country: Nigeria</t>
  </si>
  <si>
    <t>Country: Pakistan</t>
  </si>
  <si>
    <t>Country: Paraguay</t>
  </si>
  <si>
    <t>Country: Philippines</t>
  </si>
  <si>
    <t>Document not available on IMF website</t>
  </si>
  <si>
    <t>Country: Russia</t>
  </si>
  <si>
    <t>Country: Rwanda</t>
  </si>
  <si>
    <t>While the terms "contraceptive security: and "reproductive health commodity security" are not explicitly mentioned, there is language that reflects the concepts.
4.208 The fifth objective is to increase the availablity and affordability of drugs, contraceptive products, cavvines and other consumables.  As the utilisation of health care facitlites increases, evidence shows that the binding contraint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t>
  </si>
  <si>
    <t>Country: Senegal</t>
  </si>
  <si>
    <t>USAID &amp; partners have been trying to incorporate CPR and FP as key areas for inclusion in the PRSP.</t>
  </si>
  <si>
    <t>Country: Tanzania</t>
  </si>
  <si>
    <t>The PRSP is currently being updated (in 2010).</t>
  </si>
  <si>
    <t xml:space="preserve">Country: Uganda </t>
  </si>
  <si>
    <t>Impriving peoples' abilities to plan the size of their families is one of the priorities under Pillar 5: Human development (p. 34).
While no specific indicators, the following are priorities for the health sector, but not indicators:
1. Procure additional reproductive health commodities
2. Ensure free essential drugs and supplies for all pregnant women
3. Family planning supplies for 3 million couples per year (p. 195, Table 7.5)</t>
  </si>
  <si>
    <t xml:space="preserve">Country: Ukraine </t>
  </si>
  <si>
    <t>Improving peoples' abilities to plan the size of their families is one of the priorities under Pillar 5: Human development (p.34) 
While no specific indicators, the following the following are priorities for the health sector, but not indicators:
1. Procure additional reproductive health commodities
2. Ensure free essential drugs and supplies for all pregnant women
3. Family planning supplies for 3 million couples per year
(p.195, Table 7.5)</t>
  </si>
  <si>
    <t>Country: Republic of Yemen</t>
  </si>
  <si>
    <t>Population status is one of the objectives under human resources development. (p.118)</t>
  </si>
  <si>
    <t>Country: Zambia</t>
  </si>
  <si>
    <t>Reproductive health is integrated within the health component (p.179)</t>
  </si>
  <si>
    <t>Country: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</si>
</sst>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0.0%"/>
    <numFmt numFmtId="167" formatCode="_-* #,##0.00_-;\-* #,##0.00_-;_-* &quot;-&quot;??_-;_-@_-"/>
    <numFmt numFmtId="168" formatCode="_(&quot;$&quot;* #,##0_);_(&quot;$&quot;* \(#,##0\);_(&quot;$&quot;* &quot;-&quot;??_);_(@_)"/>
    <numFmt numFmtId="169" formatCode="0.0"/>
  </numFmts>
  <fonts count="65">
    <font>
      <sz val="10"/>
      <name val="Arial"/>
    </font>
    <font>
      <sz val="10"/>
      <name val="Arial"/>
    </font>
    <font>
      <sz val="10"/>
      <name val="Arial"/>
      <family val="2"/>
    </font>
    <font>
      <b/>
      <sz val="10"/>
      <name val="Arial"/>
      <family val="2"/>
    </font>
    <font>
      <sz val="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b/>
      <i/>
      <sz val="14"/>
      <name val="Arial"/>
      <family val="2"/>
    </font>
    <font>
      <b/>
      <u/>
      <sz val="12"/>
      <name val="Arial"/>
      <family val="2"/>
    </font>
    <font>
      <i/>
      <sz val="12"/>
      <name val="Arial"/>
      <family val="2"/>
    </font>
    <font>
      <u/>
      <sz val="12"/>
      <name val="Arial"/>
      <family val="2"/>
    </font>
    <font>
      <i/>
      <sz val="10"/>
      <name val="Arial"/>
      <family val="2"/>
    </font>
    <font>
      <b/>
      <i/>
      <u/>
      <sz val="12"/>
      <name val="Arial"/>
      <family val="2"/>
    </font>
    <font>
      <b/>
      <i/>
      <sz val="12"/>
      <name val="Arial"/>
      <family val="2"/>
    </font>
    <font>
      <b/>
      <i/>
      <u/>
      <sz val="14"/>
      <name val="Arial"/>
      <family val="2"/>
    </font>
    <font>
      <sz val="12"/>
      <color indexed="55"/>
      <name val="Arial"/>
      <family val="2"/>
    </font>
    <font>
      <sz val="14"/>
      <name val="Arial"/>
      <family val="2"/>
    </font>
    <font>
      <b/>
      <u/>
      <sz val="14"/>
      <name val="Arial"/>
      <family val="2"/>
    </font>
    <font>
      <u/>
      <sz val="12"/>
      <color indexed="12"/>
      <name val="Arial"/>
      <family val="2"/>
    </font>
    <font>
      <sz val="9"/>
      <name val="Arial"/>
      <family val="2"/>
    </font>
    <font>
      <b/>
      <sz val="9"/>
      <name val="Arial"/>
      <family val="2"/>
    </font>
    <font>
      <b/>
      <u/>
      <sz val="10"/>
      <name val="Arial"/>
      <family val="2"/>
    </font>
    <font>
      <b/>
      <sz val="8"/>
      <color indexed="81"/>
      <name val="Tahoma"/>
      <family val="2"/>
    </font>
    <font>
      <sz val="8"/>
      <color indexed="81"/>
      <name val="Tahoma"/>
      <family val="2"/>
    </font>
    <font>
      <b/>
      <sz val="12"/>
      <color indexed="10"/>
      <name val="Arial"/>
      <family val="2"/>
    </font>
    <font>
      <sz val="11"/>
      <name val="Calibri"/>
      <family val="2"/>
    </font>
    <font>
      <b/>
      <i/>
      <sz val="10"/>
      <name val="Arial"/>
      <family val="2"/>
    </font>
    <font>
      <sz val="10"/>
      <color indexed="55"/>
      <name val="Arial"/>
      <family val="2"/>
    </font>
    <font>
      <b/>
      <sz val="16"/>
      <name val="Arial"/>
      <family val="2"/>
    </font>
    <font>
      <b/>
      <sz val="15"/>
      <name val="Arial"/>
      <family val="2"/>
    </font>
    <font>
      <u/>
      <sz val="14"/>
      <name val="Arial"/>
      <family val="2"/>
    </font>
    <font>
      <b/>
      <i/>
      <u/>
      <sz val="11"/>
      <name val="Arial"/>
      <family val="2"/>
    </font>
    <font>
      <b/>
      <sz val="8"/>
      <name val="Arial"/>
      <family val="2"/>
    </font>
    <font>
      <sz val="14"/>
      <name val="Arial"/>
      <family val="2"/>
    </font>
    <font>
      <u/>
      <sz val="14"/>
      <color indexed="10"/>
      <name val="Arial"/>
      <family val="2"/>
    </font>
    <font>
      <sz val="14"/>
      <color indexed="10"/>
      <name val="Arial"/>
      <family val="2"/>
    </font>
    <font>
      <sz val="10"/>
      <color indexed="10"/>
      <name val="Arial"/>
      <family val="2"/>
    </font>
    <font>
      <b/>
      <sz val="16"/>
      <color indexed="9"/>
      <name val="Arial"/>
      <family val="2"/>
    </font>
    <font>
      <b/>
      <i/>
      <sz val="16"/>
      <color indexed="10"/>
      <name val="Arial"/>
      <family val="2"/>
    </font>
    <font>
      <b/>
      <sz val="14"/>
      <color indexed="10"/>
      <name val="Arial"/>
      <family val="2"/>
    </font>
    <font>
      <b/>
      <sz val="12"/>
      <color indexed="9"/>
      <name val="Arial"/>
      <family val="2"/>
    </font>
    <font>
      <b/>
      <sz val="11.5"/>
      <color indexed="9"/>
      <name val="Arial"/>
      <family val="2"/>
    </font>
    <font>
      <b/>
      <sz val="10"/>
      <color indexed="9"/>
      <name val="Arial"/>
      <family val="2"/>
    </font>
    <font>
      <b/>
      <sz val="9"/>
      <color indexed="9"/>
      <name val="Arial"/>
      <family val="2"/>
    </font>
    <font>
      <b/>
      <i/>
      <sz val="8"/>
      <name val="Arial"/>
      <family val="2"/>
    </font>
    <font>
      <u/>
      <sz val="1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22"/>
        <bgColor indexed="26"/>
      </patternFill>
    </fill>
    <fill>
      <patternFill patternType="lightUp"/>
    </fill>
    <fill>
      <patternFill patternType="solid">
        <fgColor indexed="49"/>
        <bgColor indexed="64"/>
      </patternFill>
    </fill>
    <fill>
      <patternFill patternType="solid">
        <fgColor indexed="53"/>
        <bgColor indexed="64"/>
      </patternFill>
    </fill>
    <fill>
      <patternFill patternType="solid">
        <fgColor indexed="13"/>
        <bgColor indexed="64"/>
      </patternFill>
    </fill>
    <fill>
      <patternFill patternType="solid">
        <fgColor indexed="48"/>
        <bgColor indexed="64"/>
      </patternFill>
    </fill>
    <fill>
      <patternFill patternType="solid">
        <fgColor indexed="54"/>
        <bgColor indexed="64"/>
      </patternFill>
    </fill>
    <fill>
      <patternFill patternType="solid">
        <fgColor indexed="47"/>
        <bgColor indexed="64"/>
      </patternFill>
    </fill>
    <fill>
      <patternFill patternType="lightUp">
        <bgColor indexed="26"/>
      </patternFill>
    </fill>
    <fill>
      <patternFill patternType="solid">
        <fgColor indexed="26"/>
        <bgColor indexed="64"/>
      </patternFill>
    </fill>
    <fill>
      <patternFill patternType="solid">
        <fgColor indexed="44"/>
        <bgColor indexed="64"/>
      </patternFill>
    </fill>
    <fill>
      <patternFill patternType="lightUp">
        <bgColor indexed="44"/>
      </patternFill>
    </fill>
    <fill>
      <patternFill patternType="solid">
        <fgColor indexed="31"/>
        <bgColor indexed="64"/>
      </patternFill>
    </fill>
    <fill>
      <patternFill patternType="solid">
        <fgColor indexed="41"/>
        <bgColor indexed="64"/>
      </patternFill>
    </fill>
    <fill>
      <patternFill patternType="solid">
        <fgColor indexed="52"/>
        <bgColor indexed="64"/>
      </patternFill>
    </fill>
    <fill>
      <patternFill patternType="solid">
        <fgColor indexed="51"/>
        <bgColor indexed="64"/>
      </patternFill>
    </fill>
    <fill>
      <patternFill patternType="solid">
        <fgColor indexed="23"/>
        <bgColor indexed="64"/>
      </patternFill>
    </fill>
    <fill>
      <patternFill patternType="lightUp">
        <bgColor indexed="31"/>
      </patternFill>
    </fill>
    <fill>
      <patternFill patternType="lightUp">
        <bgColor indexed="47"/>
      </patternFill>
    </fill>
    <fill>
      <patternFill patternType="solid">
        <fgColor indexed="12"/>
        <bgColor indexed="64"/>
      </patternFill>
    </fill>
    <fill>
      <patternFill patternType="solid">
        <fgColor indexed="55"/>
        <bgColor indexed="26"/>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bottom style="thin">
        <color indexed="64"/>
      </bottom>
      <diagonal/>
    </border>
    <border>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ck">
        <color indexed="34"/>
      </right>
      <top style="thin">
        <color indexed="64"/>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5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23" borderId="7" applyNumberFormat="0" applyFont="0" applyAlignment="0" applyProtection="0"/>
    <xf numFmtId="0" fontId="19" fillId="20" borderId="8"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cellStyleXfs>
  <cellXfs count="783">
    <xf numFmtId="0" fontId="0" fillId="0" borderId="0" xfId="0"/>
    <xf numFmtId="0" fontId="24" fillId="0" borderId="0" xfId="0" applyFont="1" applyProtection="1">
      <protection locked="0"/>
    </xf>
    <xf numFmtId="0" fontId="24" fillId="0" borderId="0" xfId="0" applyFont="1" applyAlignment="1" applyProtection="1">
      <alignment vertical="top" wrapText="1"/>
      <protection locked="0"/>
    </xf>
    <xf numFmtId="0" fontId="23" fillId="0" borderId="0" xfId="0" applyFont="1" applyBorder="1" applyAlignment="1" applyProtection="1">
      <protection locked="0"/>
    </xf>
    <xf numFmtId="0" fontId="3" fillId="24" borderId="10" xfId="0" applyFont="1" applyFill="1" applyBorder="1" applyAlignment="1" applyProtection="1">
      <alignment horizontal="left" vertical="top" wrapText="1"/>
    </xf>
    <xf numFmtId="1" fontId="29" fillId="25" borderId="11" xfId="0" applyNumberFormat="1" applyFont="1" applyFill="1" applyBorder="1" applyAlignment="1" applyProtection="1">
      <alignment vertical="top" wrapText="1"/>
    </xf>
    <xf numFmtId="0" fontId="24" fillId="25" borderId="12" xfId="0" applyFont="1" applyFill="1" applyBorder="1" applyAlignment="1" applyProtection="1">
      <alignment vertical="top" wrapText="1"/>
    </xf>
    <xf numFmtId="0" fontId="2" fillId="24" borderId="13" xfId="0" applyFont="1" applyFill="1" applyBorder="1" applyAlignment="1" applyProtection="1">
      <alignment horizontal="left" vertical="top" wrapText="1"/>
    </xf>
    <xf numFmtId="6" fontId="2" fillId="24" borderId="13" xfId="0" applyNumberFormat="1" applyFont="1" applyFill="1" applyBorder="1" applyAlignment="1" applyProtection="1">
      <alignment vertical="top" wrapText="1"/>
    </xf>
    <xf numFmtId="0" fontId="2" fillId="24" borderId="13" xfId="32" applyNumberFormat="1" applyFont="1" applyFill="1" applyBorder="1" applyAlignment="1" applyProtection="1">
      <alignment horizontal="left" vertical="top" wrapText="1"/>
    </xf>
    <xf numFmtId="0" fontId="23" fillId="24" borderId="10" xfId="0" applyFont="1" applyFill="1" applyBorder="1" applyAlignment="1" applyProtection="1">
      <alignment horizontal="left" vertical="top" wrapText="1"/>
    </xf>
    <xf numFmtId="9" fontId="24" fillId="25" borderId="14" xfId="0" applyNumberFormat="1" applyFont="1" applyFill="1" applyBorder="1" applyAlignment="1" applyProtection="1">
      <alignment vertical="top" wrapText="1"/>
    </xf>
    <xf numFmtId="9" fontId="24" fillId="25" borderId="14" xfId="0" applyNumberFormat="1" applyFont="1" applyFill="1" applyBorder="1" applyAlignment="1" applyProtection="1">
      <alignment horizontal="left" vertical="top" wrapText="1"/>
    </xf>
    <xf numFmtId="9" fontId="24" fillId="25" borderId="15" xfId="0" applyNumberFormat="1" applyFont="1" applyFill="1" applyBorder="1" applyAlignment="1" applyProtection="1">
      <alignment horizontal="left" vertical="top" wrapText="1"/>
    </xf>
    <xf numFmtId="9" fontId="24" fillId="24" borderId="0" xfId="0" applyNumberFormat="1" applyFont="1" applyFill="1" applyBorder="1" applyAlignment="1" applyProtection="1">
      <alignment vertical="top" wrapText="1"/>
    </xf>
    <xf numFmtId="9" fontId="24" fillId="24" borderId="16" xfId="0" applyNumberFormat="1" applyFont="1" applyFill="1" applyBorder="1" applyAlignment="1" applyProtection="1">
      <alignment vertical="top" wrapText="1"/>
    </xf>
    <xf numFmtId="0" fontId="24" fillId="25" borderId="17" xfId="0" applyFont="1" applyFill="1" applyBorder="1" applyAlignment="1" applyProtection="1">
      <alignment vertical="top" wrapText="1"/>
    </xf>
    <xf numFmtId="0" fontId="24" fillId="27" borderId="0" xfId="0" applyNumberFormat="1"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protection locked="0"/>
    </xf>
    <xf numFmtId="0" fontId="24" fillId="26" borderId="0" xfId="0" applyFont="1" applyFill="1" applyBorder="1" applyAlignment="1" applyProtection="1">
      <alignment vertical="top" wrapText="1"/>
    </xf>
    <xf numFmtId="0" fontId="23" fillId="0" borderId="0" xfId="0" applyFont="1" applyFill="1" applyBorder="1" applyAlignment="1" applyProtection="1">
      <alignment vertical="top" wrapText="1"/>
    </xf>
    <xf numFmtId="0" fontId="23" fillId="26" borderId="0" xfId="0" applyFont="1" applyFill="1" applyBorder="1" applyAlignment="1" applyProtection="1">
      <alignment vertical="top" wrapText="1"/>
    </xf>
    <xf numFmtId="0" fontId="2" fillId="0" borderId="0" xfId="0" applyFont="1" applyFill="1" applyBorder="1" applyAlignment="1" applyProtection="1">
      <alignment wrapText="1"/>
      <protection locked="0"/>
    </xf>
    <xf numFmtId="1" fontId="24" fillId="24" borderId="0" xfId="0" applyNumberFormat="1" applyFont="1" applyFill="1" applyBorder="1" applyAlignment="1" applyProtection="1">
      <alignment vertical="top" wrapText="1"/>
    </xf>
    <xf numFmtId="1" fontId="24" fillId="0" borderId="0" xfId="0" applyNumberFormat="1" applyFont="1" applyFill="1" applyBorder="1" applyAlignment="1" applyProtection="1">
      <alignment horizontal="left" vertical="top" wrapText="1"/>
      <protection locked="0"/>
    </xf>
    <xf numFmtId="9" fontId="24" fillId="0" borderId="0" xfId="0" applyNumberFormat="1" applyFont="1" applyFill="1" applyBorder="1" applyAlignment="1" applyProtection="1">
      <alignment vertical="top" wrapText="1"/>
      <protection locked="0"/>
    </xf>
    <xf numFmtId="0" fontId="23" fillId="24" borderId="0" xfId="0" applyFont="1" applyFill="1" applyBorder="1" applyAlignment="1" applyProtection="1">
      <alignment horizontal="left" vertical="top" wrapText="1"/>
    </xf>
    <xf numFmtId="0" fontId="29" fillId="27" borderId="0" xfId="0" applyFont="1" applyFill="1" applyBorder="1" applyAlignment="1" applyProtection="1">
      <alignment vertical="top" wrapText="1"/>
    </xf>
    <xf numFmtId="9" fontId="24" fillId="0" borderId="0" xfId="0" applyNumberFormat="1" applyFont="1" applyFill="1" applyBorder="1" applyAlignment="1" applyProtection="1">
      <alignment horizontal="left" vertical="top" wrapText="1"/>
      <protection locked="0"/>
    </xf>
    <xf numFmtId="9" fontId="24" fillId="25" borderId="0" xfId="0" applyNumberFormat="1" applyFont="1" applyFill="1" applyBorder="1" applyAlignment="1" applyProtection="1">
      <alignment horizontal="left" vertical="top" wrapText="1"/>
    </xf>
    <xf numFmtId="9" fontId="29" fillId="25" borderId="0" xfId="0" applyNumberFormat="1" applyFont="1" applyFill="1" applyBorder="1" applyAlignment="1" applyProtection="1">
      <alignment horizontal="left" vertical="top" wrapText="1"/>
    </xf>
    <xf numFmtId="0" fontId="23" fillId="24" borderId="0" xfId="0" applyFont="1" applyFill="1" applyBorder="1" applyAlignment="1" applyProtection="1">
      <alignment vertical="top" wrapText="1"/>
    </xf>
    <xf numFmtId="0" fontId="24" fillId="25" borderId="18" xfId="0" applyFont="1" applyFill="1" applyBorder="1" applyAlignment="1" applyProtection="1">
      <alignment vertical="top" wrapText="1"/>
    </xf>
    <xf numFmtId="0" fontId="24" fillId="25" borderId="19" xfId="0" applyFont="1" applyFill="1" applyBorder="1" applyAlignment="1" applyProtection="1">
      <alignment vertical="top" wrapText="1"/>
    </xf>
    <xf numFmtId="0" fontId="24" fillId="25" borderId="13" xfId="0" applyFont="1" applyFill="1" applyBorder="1" applyAlignment="1" applyProtection="1">
      <alignment vertical="top" wrapText="1"/>
    </xf>
    <xf numFmtId="0" fontId="24" fillId="25" borderId="20" xfId="0" applyFont="1" applyFill="1" applyBorder="1" applyAlignment="1" applyProtection="1">
      <alignment vertical="top" wrapText="1"/>
    </xf>
    <xf numFmtId="9" fontId="24" fillId="0" borderId="0" xfId="0" applyNumberFormat="1" applyFont="1" applyFill="1" applyBorder="1" applyAlignment="1" applyProtection="1">
      <alignment horizontal="left" vertical="top" wrapText="1"/>
    </xf>
    <xf numFmtId="0" fontId="2" fillId="26" borderId="0" xfId="0" applyFont="1" applyFill="1" applyBorder="1" applyAlignment="1" applyProtection="1">
      <alignment wrapText="1"/>
      <protection locked="0"/>
    </xf>
    <xf numFmtId="0" fontId="2" fillId="26" borderId="0" xfId="0" applyFont="1" applyFill="1" applyBorder="1" applyAlignment="1" applyProtection="1">
      <alignment wrapText="1"/>
    </xf>
    <xf numFmtId="0" fontId="2" fillId="26" borderId="0" xfId="0" applyFont="1" applyFill="1" applyBorder="1" applyProtection="1">
      <protection locked="0"/>
    </xf>
    <xf numFmtId="0" fontId="2" fillId="26" borderId="0" xfId="0" applyFont="1" applyFill="1" applyProtection="1">
      <protection locked="0"/>
    </xf>
    <xf numFmtId="0" fontId="2" fillId="0" borderId="0" xfId="0" applyFont="1" applyProtection="1">
      <protection locked="0"/>
    </xf>
    <xf numFmtId="0" fontId="24" fillId="0" borderId="0" xfId="0" applyFont="1" applyBorder="1" applyAlignment="1" applyProtection="1">
      <alignment vertical="top" wrapText="1"/>
      <protection locked="0"/>
    </xf>
    <xf numFmtId="0" fontId="24" fillId="25" borderId="21" xfId="0" applyFont="1" applyFill="1" applyBorder="1" applyAlignment="1" applyProtection="1">
      <alignment vertical="top" wrapText="1"/>
    </xf>
    <xf numFmtId="1" fontId="29" fillId="25" borderId="19" xfId="0" applyNumberFormat="1" applyFont="1" applyFill="1" applyBorder="1" applyAlignment="1" applyProtection="1">
      <alignment vertical="top" wrapText="1"/>
    </xf>
    <xf numFmtId="1" fontId="29" fillId="25" borderId="0" xfId="0" applyNumberFormat="1" applyFont="1" applyFill="1" applyBorder="1" applyAlignment="1" applyProtection="1">
      <alignment vertical="top" wrapText="1"/>
    </xf>
    <xf numFmtId="44" fontId="2" fillId="24" borderId="13" xfId="32" applyFont="1" applyFill="1" applyBorder="1" applyAlignment="1" applyProtection="1">
      <alignment vertical="top" wrapText="1"/>
    </xf>
    <xf numFmtId="1" fontId="2" fillId="24" borderId="13" xfId="0" applyNumberFormat="1" applyFont="1" applyFill="1" applyBorder="1" applyAlignment="1" applyProtection="1">
      <alignment horizontal="left" vertical="top" wrapText="1"/>
    </xf>
    <xf numFmtId="1" fontId="2" fillId="24" borderId="20" xfId="0" applyNumberFormat="1" applyFont="1" applyFill="1" applyBorder="1" applyAlignment="1" applyProtection="1">
      <alignment horizontal="left" vertical="top" wrapText="1"/>
    </xf>
    <xf numFmtId="44" fontId="24" fillId="0" borderId="0" xfId="32" applyFont="1" applyFill="1" applyBorder="1" applyAlignment="1" applyProtection="1">
      <alignment horizontal="left" vertical="top" wrapText="1"/>
      <protection locked="0"/>
    </xf>
    <xf numFmtId="164" fontId="2" fillId="24" borderId="13" xfId="0" applyNumberFormat="1" applyFont="1" applyFill="1" applyBorder="1" applyAlignment="1" applyProtection="1">
      <alignment vertical="top" wrapText="1"/>
    </xf>
    <xf numFmtId="0" fontId="2" fillId="26" borderId="0" xfId="0" applyFont="1" applyFill="1" applyAlignment="1" applyProtection="1">
      <alignment wrapText="1"/>
      <protection locked="0"/>
    </xf>
    <xf numFmtId="0" fontId="2" fillId="0" borderId="0" xfId="0" applyFont="1" applyAlignment="1" applyProtection="1">
      <alignment wrapText="1"/>
      <protection locked="0"/>
    </xf>
    <xf numFmtId="9" fontId="24" fillId="0" borderId="22" xfId="0" applyNumberFormat="1" applyFont="1" applyFill="1" applyBorder="1" applyAlignment="1" applyProtection="1">
      <alignment horizontal="center" vertical="center" wrapText="1"/>
      <protection locked="0"/>
    </xf>
    <xf numFmtId="0" fontId="34" fillId="24" borderId="0" xfId="0" applyFont="1" applyFill="1" applyBorder="1" applyAlignment="1" applyProtection="1">
      <alignment vertical="top" wrapText="1"/>
    </xf>
    <xf numFmtId="9" fontId="34" fillId="24" borderId="0" xfId="0" applyNumberFormat="1" applyFont="1" applyFill="1" applyBorder="1" applyAlignment="1" applyProtection="1">
      <alignment horizontal="left" vertical="top" wrapText="1"/>
    </xf>
    <xf numFmtId="0" fontId="24" fillId="24" borderId="0" xfId="0" applyFont="1" applyFill="1" applyBorder="1" applyAlignment="1" applyProtection="1">
      <alignment vertical="top" wrapText="1"/>
    </xf>
    <xf numFmtId="0" fontId="24" fillId="25" borderId="23" xfId="0" applyFont="1" applyFill="1" applyBorder="1" applyAlignment="1" applyProtection="1">
      <alignment vertical="top" wrapText="1"/>
    </xf>
    <xf numFmtId="0" fontId="2" fillId="26" borderId="0" xfId="0" applyFont="1" applyFill="1" applyProtection="1"/>
    <xf numFmtId="0" fontId="2" fillId="26" borderId="0" xfId="0" applyNumberFormat="1" applyFont="1" applyFill="1" applyProtection="1"/>
    <xf numFmtId="0" fontId="2" fillId="26" borderId="0" xfId="0" applyFont="1" applyFill="1" applyAlignment="1" applyProtection="1">
      <alignment wrapText="1"/>
    </xf>
    <xf numFmtId="0" fontId="2" fillId="26" borderId="0" xfId="0" applyFont="1" applyFill="1" applyBorder="1" applyAlignment="1" applyProtection="1">
      <alignment vertical="top" wrapText="1"/>
      <protection locked="0"/>
    </xf>
    <xf numFmtId="1" fontId="29" fillId="25" borderId="24" xfId="0" applyNumberFormat="1" applyFont="1" applyFill="1" applyBorder="1" applyAlignment="1" applyProtection="1">
      <alignment vertical="top" wrapText="1"/>
    </xf>
    <xf numFmtId="1" fontId="29" fillId="25" borderId="22" xfId="0" applyNumberFormat="1" applyFont="1" applyFill="1" applyBorder="1" applyAlignment="1" applyProtection="1">
      <alignment vertical="top" wrapText="1"/>
    </xf>
    <xf numFmtId="1" fontId="29" fillId="25" borderId="25" xfId="0" applyNumberFormat="1" applyFont="1" applyFill="1" applyBorder="1" applyAlignment="1" applyProtection="1">
      <alignment vertical="top" wrapText="1"/>
    </xf>
    <xf numFmtId="0" fontId="24" fillId="25" borderId="14" xfId="0" applyFont="1" applyFill="1" applyBorder="1" applyAlignment="1" applyProtection="1">
      <alignment vertical="top" wrapText="1"/>
    </xf>
    <xf numFmtId="0" fontId="24" fillId="25" borderId="15" xfId="0" applyFont="1" applyFill="1" applyBorder="1" applyAlignment="1" applyProtection="1">
      <alignment vertical="top" wrapText="1"/>
    </xf>
    <xf numFmtId="0" fontId="24" fillId="26" borderId="0" xfId="0" applyFont="1" applyFill="1" applyBorder="1" applyAlignment="1" applyProtection="1">
      <alignment horizontal="left" vertical="top" wrapText="1"/>
    </xf>
    <xf numFmtId="0" fontId="24" fillId="0" borderId="0" xfId="0" applyFont="1" applyBorder="1" applyAlignment="1" applyProtection="1">
      <alignment horizontal="left" vertical="top" wrapText="1"/>
    </xf>
    <xf numFmtId="0" fontId="24" fillId="0" borderId="0" xfId="0" applyFont="1" applyFill="1" applyAlignment="1" applyProtection="1">
      <alignment vertical="top" wrapText="1"/>
      <protection locked="0"/>
    </xf>
    <xf numFmtId="0" fontId="24" fillId="26" borderId="0" xfId="0" applyFont="1" applyFill="1" applyBorder="1" applyAlignment="1" applyProtection="1">
      <alignment vertical="top" wrapText="1"/>
      <protection locked="0"/>
    </xf>
    <xf numFmtId="0" fontId="24" fillId="26" borderId="0" xfId="0" applyFont="1" applyFill="1" applyAlignment="1" applyProtection="1">
      <alignment vertical="top" wrapText="1"/>
      <protection locked="0"/>
    </xf>
    <xf numFmtId="9" fontId="24" fillId="26" borderId="0" xfId="0" applyNumberFormat="1" applyFont="1" applyFill="1" applyBorder="1" applyAlignment="1" applyProtection="1">
      <alignment vertical="top" wrapText="1"/>
      <protection locked="0"/>
    </xf>
    <xf numFmtId="0" fontId="24" fillId="26" borderId="0" xfId="0" applyNumberFormat="1" applyFont="1" applyFill="1" applyBorder="1" applyAlignment="1" applyProtection="1">
      <alignment vertical="top" wrapText="1"/>
    </xf>
    <xf numFmtId="0" fontId="24" fillId="0" borderId="0" xfId="0" applyFont="1" applyFill="1" applyBorder="1" applyAlignment="1" applyProtection="1">
      <alignment vertical="top" wrapText="1"/>
      <protection locked="0"/>
    </xf>
    <xf numFmtId="0" fontId="24" fillId="0" borderId="16" xfId="0" applyFont="1" applyFill="1" applyBorder="1" applyAlignment="1" applyProtection="1">
      <alignment vertical="top" wrapText="1"/>
      <protection locked="0"/>
    </xf>
    <xf numFmtId="0" fontId="24" fillId="0" borderId="26" xfId="0" applyFont="1" applyFill="1" applyBorder="1" applyAlignment="1" applyProtection="1">
      <alignment vertical="top" wrapText="1"/>
      <protection locked="0"/>
    </xf>
    <xf numFmtId="0" fontId="24" fillId="0" borderId="0" xfId="0" applyFont="1" applyBorder="1" applyAlignment="1" applyProtection="1">
      <alignment vertical="top" wrapText="1" shrinkToFit="1"/>
      <protection locked="0"/>
    </xf>
    <xf numFmtId="0" fontId="24" fillId="0" borderId="0" xfId="0" applyFont="1" applyBorder="1" applyAlignment="1" applyProtection="1">
      <alignment horizontal="left" vertical="top" wrapText="1" shrinkToFit="1"/>
      <protection locked="0"/>
    </xf>
    <xf numFmtId="0" fontId="24" fillId="0" borderId="16" xfId="0" applyFont="1" applyFill="1" applyBorder="1" applyAlignment="1" applyProtection="1">
      <alignment vertical="top" wrapText="1"/>
    </xf>
    <xf numFmtId="9" fontId="24" fillId="26" borderId="0" xfId="0" applyNumberFormat="1" applyFont="1" applyFill="1" applyBorder="1" applyAlignment="1" applyProtection="1">
      <alignment vertical="top" wrapText="1"/>
    </xf>
    <xf numFmtId="0" fontId="23" fillId="0" borderId="16" xfId="0" applyFont="1" applyFill="1" applyBorder="1" applyAlignment="1" applyProtection="1">
      <alignment vertical="top" wrapText="1"/>
      <protection locked="0"/>
    </xf>
    <xf numFmtId="0" fontId="23" fillId="26" borderId="0" xfId="0" applyFont="1" applyFill="1" applyBorder="1" applyAlignment="1" applyProtection="1">
      <alignment vertical="top" wrapText="1"/>
      <protection locked="0"/>
    </xf>
    <xf numFmtId="0" fontId="23" fillId="0" borderId="0" xfId="0" applyFont="1" applyBorder="1" applyAlignment="1" applyProtection="1">
      <alignment vertical="top" wrapText="1"/>
      <protection locked="0"/>
    </xf>
    <xf numFmtId="0" fontId="24" fillId="26" borderId="0" xfId="0" applyFont="1" applyFill="1" applyAlignment="1" applyProtection="1">
      <alignment vertical="top" wrapText="1"/>
    </xf>
    <xf numFmtId="9" fontId="24" fillId="0" borderId="16" xfId="0" applyNumberFormat="1" applyFont="1" applyFill="1" applyBorder="1" applyAlignment="1" applyProtection="1">
      <alignment vertical="top" wrapText="1"/>
    </xf>
    <xf numFmtId="0" fontId="34" fillId="24" borderId="16" xfId="0" applyFont="1" applyFill="1" applyBorder="1" applyAlignment="1" applyProtection="1">
      <alignment vertical="top" wrapText="1"/>
    </xf>
    <xf numFmtId="0" fontId="24" fillId="24" borderId="16" xfId="0" applyFont="1" applyFill="1" applyBorder="1" applyAlignment="1" applyProtection="1">
      <alignment vertical="top" wrapText="1"/>
    </xf>
    <xf numFmtId="0" fontId="24" fillId="24" borderId="0" xfId="0" applyFont="1" applyFill="1" applyBorder="1" applyAlignment="1" applyProtection="1">
      <alignment vertical="top" wrapText="1"/>
      <protection locked="0"/>
    </xf>
    <xf numFmtId="0" fontId="24" fillId="25" borderId="25" xfId="0" applyFont="1" applyFill="1" applyBorder="1" applyAlignment="1" applyProtection="1">
      <alignment vertical="top" wrapText="1"/>
    </xf>
    <xf numFmtId="0" fontId="24" fillId="0" borderId="27" xfId="0" applyFont="1" applyFill="1" applyBorder="1" applyAlignment="1" applyProtection="1">
      <alignment horizontal="left" vertical="top" wrapText="1"/>
      <protection locked="0"/>
    </xf>
    <xf numFmtId="1" fontId="24" fillId="26" borderId="0" xfId="0" applyNumberFormat="1" applyFont="1" applyFill="1" applyBorder="1" applyAlignment="1" applyProtection="1">
      <alignment vertical="top" wrapText="1"/>
    </xf>
    <xf numFmtId="0" fontId="24" fillId="0" borderId="11" xfId="0" applyFont="1" applyBorder="1" applyAlignment="1" applyProtection="1">
      <alignment horizontal="center" vertical="center" wrapText="1" shrinkToFit="1"/>
      <protection locked="0"/>
    </xf>
    <xf numFmtId="0" fontId="24" fillId="0" borderId="0" xfId="0" applyFont="1" applyFill="1" applyBorder="1" applyAlignment="1" applyProtection="1">
      <alignment vertical="top" wrapText="1"/>
    </xf>
    <xf numFmtId="17" fontId="24" fillId="0" borderId="11" xfId="0" applyNumberFormat="1" applyFont="1" applyBorder="1" applyAlignment="1" applyProtection="1">
      <alignment horizontal="center" vertical="center" wrapText="1" shrinkToFit="1"/>
      <protection locked="0"/>
    </xf>
    <xf numFmtId="168" fontId="24" fillId="0" borderId="11" xfId="32" applyNumberFormat="1" applyFont="1" applyFill="1" applyBorder="1" applyAlignment="1" applyProtection="1">
      <alignment horizontal="center" vertical="center" wrapText="1"/>
      <protection locked="0"/>
    </xf>
    <xf numFmtId="0" fontId="24" fillId="0" borderId="28" xfId="32" applyNumberFormat="1" applyFont="1" applyFill="1" applyBorder="1" applyAlignment="1" applyProtection="1">
      <alignment horizontal="center" vertical="center" wrapText="1"/>
      <protection locked="0"/>
    </xf>
    <xf numFmtId="1" fontId="24" fillId="0" borderId="22" xfId="0" applyNumberFormat="1" applyFont="1" applyFill="1" applyBorder="1" applyAlignment="1" applyProtection="1">
      <alignment horizontal="center" vertical="center" wrapText="1"/>
      <protection locked="0"/>
    </xf>
    <xf numFmtId="166" fontId="28" fillId="25" borderId="19" xfId="54" applyNumberFormat="1" applyFont="1" applyFill="1" applyBorder="1" applyAlignment="1" applyProtection="1">
      <alignment vertical="top" wrapText="1"/>
    </xf>
    <xf numFmtId="9" fontId="24" fillId="0" borderId="11" xfId="0" applyNumberFormat="1" applyFont="1" applyFill="1" applyBorder="1" applyAlignment="1" applyProtection="1">
      <alignment horizontal="center" vertical="top" wrapText="1"/>
      <protection locked="0"/>
    </xf>
    <xf numFmtId="0" fontId="24" fillId="0" borderId="0" xfId="0" applyFont="1" applyAlignment="1" applyProtection="1">
      <alignment wrapText="1"/>
      <protection locked="0"/>
    </xf>
    <xf numFmtId="0" fontId="23" fillId="0" borderId="0" xfId="0" applyFont="1" applyBorder="1" applyAlignment="1" applyProtection="1">
      <alignment wrapText="1"/>
      <protection locked="0"/>
    </xf>
    <xf numFmtId="0" fontId="23" fillId="0" borderId="0" xfId="0" applyFont="1" applyFill="1" applyBorder="1" applyAlignment="1" applyProtection="1">
      <alignment horizontal="left" vertical="top" wrapText="1"/>
    </xf>
    <xf numFmtId="0" fontId="23" fillId="0" borderId="0" xfId="0" applyFont="1" applyFill="1" applyBorder="1" applyAlignment="1" applyProtection="1">
      <alignment vertical="top" wrapText="1"/>
      <protection locked="0"/>
    </xf>
    <xf numFmtId="1" fontId="24" fillId="24" borderId="0" xfId="0" applyNumberFormat="1" applyFont="1" applyFill="1" applyBorder="1" applyAlignment="1" applyProtection="1">
      <alignment horizontal="left" vertical="top" wrapText="1"/>
    </xf>
    <xf numFmtId="9" fontId="24" fillId="28" borderId="11" xfId="0" applyNumberFormat="1" applyFont="1" applyFill="1" applyBorder="1" applyAlignment="1" applyProtection="1">
      <alignment vertical="top" wrapText="1"/>
    </xf>
    <xf numFmtId="168" fontId="28" fillId="25" borderId="11" xfId="32" applyNumberFormat="1" applyFont="1" applyFill="1" applyBorder="1" applyAlignment="1" applyProtection="1">
      <alignment vertical="top" wrapText="1"/>
    </xf>
    <xf numFmtId="0" fontId="23" fillId="24" borderId="14" xfId="0" applyFont="1" applyFill="1" applyBorder="1" applyAlignment="1" applyProtection="1">
      <alignment horizontal="left" vertical="top" wrapText="1"/>
    </xf>
    <xf numFmtId="0" fontId="24" fillId="0" borderId="14" xfId="0" applyFont="1" applyFill="1" applyBorder="1" applyAlignment="1" applyProtection="1">
      <alignment vertical="top" wrapText="1"/>
      <protection locked="0"/>
    </xf>
    <xf numFmtId="0" fontId="24" fillId="26" borderId="14" xfId="0" applyFont="1" applyFill="1" applyBorder="1" applyAlignment="1" applyProtection="1">
      <alignment vertical="top" wrapText="1"/>
    </xf>
    <xf numFmtId="0" fontId="24" fillId="26" borderId="14" xfId="0" applyFont="1" applyFill="1" applyBorder="1" applyAlignment="1" applyProtection="1">
      <alignment vertical="top" wrapText="1"/>
      <protection locked="0"/>
    </xf>
    <xf numFmtId="0" fontId="24" fillId="0" borderId="14" xfId="0" applyFont="1" applyBorder="1" applyAlignment="1" applyProtection="1">
      <alignment vertical="top" wrapText="1"/>
      <protection locked="0"/>
    </xf>
    <xf numFmtId="0" fontId="24" fillId="0" borderId="14" xfId="0" applyFont="1" applyBorder="1" applyAlignment="1" applyProtection="1">
      <alignment wrapText="1"/>
      <protection locked="0"/>
    </xf>
    <xf numFmtId="0" fontId="2" fillId="0" borderId="14" xfId="0" applyFont="1" applyBorder="1" applyProtection="1">
      <protection locked="0"/>
    </xf>
    <xf numFmtId="0" fontId="24" fillId="0" borderId="0" xfId="0" applyFont="1" applyBorder="1" applyAlignment="1" applyProtection="1">
      <alignment wrapText="1"/>
      <protection locked="0"/>
    </xf>
    <xf numFmtId="0" fontId="24" fillId="0" borderId="0" xfId="0" applyFont="1" applyBorder="1" applyProtection="1">
      <protection locked="0"/>
    </xf>
    <xf numFmtId="0" fontId="24" fillId="0" borderId="0" xfId="0" applyFont="1" applyBorder="1" applyAlignment="1" applyProtection="1">
      <alignment vertical="top"/>
      <protection locked="0"/>
    </xf>
    <xf numFmtId="0" fontId="23" fillId="0" borderId="0" xfId="0" applyFont="1" applyFill="1" applyBorder="1" applyAlignment="1" applyProtection="1">
      <alignment wrapText="1"/>
      <protection locked="0"/>
    </xf>
    <xf numFmtId="0" fontId="3" fillId="0" borderId="0" xfId="0" applyFont="1" applyFill="1" applyBorder="1" applyProtection="1">
      <protection locked="0"/>
    </xf>
    <xf numFmtId="0" fontId="24" fillId="0" borderId="0" xfId="0" applyFont="1" applyBorder="1" applyAlignment="1" applyProtection="1">
      <alignment wrapText="1"/>
    </xf>
    <xf numFmtId="0" fontId="2" fillId="24" borderId="19" xfId="0" applyFont="1" applyFill="1" applyBorder="1" applyAlignment="1" applyProtection="1">
      <alignment vertical="top" wrapText="1"/>
    </xf>
    <xf numFmtId="0" fontId="2" fillId="0" borderId="0" xfId="0" applyFont="1" applyBorder="1" applyProtection="1">
      <protection locked="0"/>
    </xf>
    <xf numFmtId="0" fontId="2" fillId="24" borderId="19" xfId="32" applyNumberFormat="1" applyFont="1" applyFill="1" applyBorder="1" applyAlignment="1" applyProtection="1">
      <alignment horizontal="left" vertical="top" wrapText="1"/>
    </xf>
    <xf numFmtId="0" fontId="24" fillId="0" borderId="0" xfId="0" applyFont="1" applyBorder="1" applyAlignment="1" applyProtection="1">
      <alignment vertical="top" wrapText="1"/>
    </xf>
    <xf numFmtId="0" fontId="24" fillId="27" borderId="19" xfId="0" applyNumberFormat="1" applyFont="1" applyFill="1" applyBorder="1" applyAlignment="1" applyProtection="1">
      <alignment vertical="top" wrapText="1"/>
    </xf>
    <xf numFmtId="0" fontId="24" fillId="27" borderId="19" xfId="0" applyFont="1" applyFill="1" applyBorder="1" applyAlignment="1" applyProtection="1">
      <alignment vertical="top" wrapText="1"/>
    </xf>
    <xf numFmtId="0" fontId="24" fillId="27" borderId="21" xfId="0" applyFont="1" applyFill="1" applyBorder="1" applyAlignment="1" applyProtection="1">
      <alignment vertical="top" wrapText="1"/>
    </xf>
    <xf numFmtId="0" fontId="23" fillId="0" borderId="0" xfId="0" applyFont="1" applyBorder="1" applyProtection="1">
      <protection locked="0"/>
    </xf>
    <xf numFmtId="0" fontId="24" fillId="25" borderId="31" xfId="0" applyFont="1" applyFill="1" applyBorder="1" applyProtection="1"/>
    <xf numFmtId="0" fontId="24" fillId="0" borderId="0" xfId="0" applyNumberFormat="1" applyFont="1" applyBorder="1" applyAlignment="1" applyProtection="1">
      <alignment vertical="top" wrapText="1"/>
    </xf>
    <xf numFmtId="0" fontId="24" fillId="25" borderId="31" xfId="0" applyFont="1" applyFill="1" applyBorder="1" applyAlignment="1" applyProtection="1">
      <alignment vertical="top" wrapText="1"/>
    </xf>
    <xf numFmtId="0" fontId="34" fillId="24" borderId="0" xfId="0" applyFont="1" applyFill="1" applyBorder="1" applyAlignment="1" applyProtection="1">
      <alignment wrapText="1"/>
    </xf>
    <xf numFmtId="0" fontId="34" fillId="24" borderId="0" xfId="0" applyFont="1" applyFill="1" applyBorder="1" applyProtection="1"/>
    <xf numFmtId="0" fontId="24" fillId="24" borderId="0" xfId="0" applyFont="1" applyFill="1" applyBorder="1" applyAlignment="1" applyProtection="1">
      <alignment wrapText="1"/>
      <protection locked="0"/>
    </xf>
    <xf numFmtId="0" fontId="24" fillId="24" borderId="0" xfId="0" applyFont="1" applyFill="1" applyBorder="1" applyProtection="1">
      <protection locked="0"/>
    </xf>
    <xf numFmtId="0" fontId="24" fillId="0" borderId="32" xfId="0" applyFont="1" applyFill="1" applyBorder="1" applyAlignment="1" applyProtection="1">
      <alignment vertical="top" wrapText="1"/>
    </xf>
    <xf numFmtId="0" fontId="24" fillId="26" borderId="27" xfId="0" applyFont="1" applyFill="1" applyBorder="1" applyAlignment="1" applyProtection="1">
      <alignment vertical="top" wrapText="1"/>
    </xf>
    <xf numFmtId="0" fontId="24" fillId="26" borderId="27" xfId="0" applyFont="1" applyFill="1" applyBorder="1" applyAlignment="1" applyProtection="1">
      <alignment vertical="top" wrapText="1"/>
      <protection locked="0"/>
    </xf>
    <xf numFmtId="0" fontId="24" fillId="0" borderId="27" xfId="0" applyFont="1" applyBorder="1" applyAlignment="1" applyProtection="1">
      <alignment vertical="top" wrapText="1"/>
      <protection locked="0"/>
    </xf>
    <xf numFmtId="0" fontId="24" fillId="0" borderId="27" xfId="0" applyFont="1" applyBorder="1" applyAlignment="1" applyProtection="1">
      <alignment wrapText="1"/>
      <protection locked="0"/>
    </xf>
    <xf numFmtId="0" fontId="24" fillId="0" borderId="27" xfId="0" applyFont="1" applyBorder="1" applyAlignment="1" applyProtection="1">
      <alignment wrapText="1"/>
    </xf>
    <xf numFmtId="0" fontId="24" fillId="0" borderId="27" xfId="0" applyFont="1" applyBorder="1" applyProtection="1">
      <protection locked="0"/>
    </xf>
    <xf numFmtId="0" fontId="2" fillId="26" borderId="14" xfId="0" applyFont="1" applyFill="1" applyBorder="1" applyProtection="1">
      <protection locked="0"/>
    </xf>
    <xf numFmtId="0" fontId="24" fillId="26" borderId="0" xfId="0" applyFont="1" applyFill="1" applyBorder="1" applyProtection="1">
      <protection locked="0"/>
    </xf>
    <xf numFmtId="0" fontId="3" fillId="26" borderId="0" xfId="0" applyFont="1" applyFill="1" applyBorder="1" applyProtection="1">
      <protection locked="0"/>
    </xf>
    <xf numFmtId="0" fontId="23" fillId="26" borderId="0" xfId="0" applyFont="1" applyFill="1" applyBorder="1" applyAlignment="1" applyProtection="1">
      <protection locked="0"/>
    </xf>
    <xf numFmtId="0" fontId="23" fillId="26" borderId="0" xfId="0" applyFont="1" applyFill="1" applyBorder="1" applyProtection="1">
      <protection locked="0"/>
    </xf>
    <xf numFmtId="0" fontId="34" fillId="26" borderId="0" xfId="0" applyFont="1" applyFill="1" applyBorder="1" applyProtection="1"/>
    <xf numFmtId="0" fontId="24" fillId="26" borderId="27" xfId="0" applyFont="1" applyFill="1" applyBorder="1" applyProtection="1">
      <protection locked="0"/>
    </xf>
    <xf numFmtId="0" fontId="24" fillId="26" borderId="0" xfId="0" applyFont="1" applyFill="1" applyProtection="1">
      <protection locked="0"/>
    </xf>
    <xf numFmtId="1" fontId="24" fillId="24" borderId="13" xfId="0" applyNumberFormat="1" applyFont="1" applyFill="1" applyBorder="1" applyAlignment="1" applyProtection="1">
      <alignment vertical="top" wrapText="1"/>
    </xf>
    <xf numFmtId="1" fontId="24" fillId="24" borderId="20" xfId="0" applyNumberFormat="1" applyFont="1" applyFill="1" applyBorder="1" applyAlignment="1" applyProtection="1">
      <alignment vertical="top" wrapText="1"/>
    </xf>
    <xf numFmtId="1" fontId="24" fillId="0" borderId="11" xfId="0" applyNumberFormat="1" applyFont="1" applyFill="1" applyBorder="1" applyAlignment="1" applyProtection="1">
      <alignment horizontal="center" vertical="center" wrapText="1"/>
      <protection locked="0"/>
    </xf>
    <xf numFmtId="0" fontId="24" fillId="0" borderId="11"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0" fontId="29" fillId="27" borderId="11" xfId="0" applyFont="1" applyFill="1" applyBorder="1" applyAlignment="1" applyProtection="1">
      <alignment vertical="top" wrapText="1"/>
    </xf>
    <xf numFmtId="0" fontId="23" fillId="24" borderId="10" xfId="0" applyFont="1" applyFill="1" applyBorder="1" applyAlignment="1" applyProtection="1">
      <alignment vertical="top" wrapText="1"/>
    </xf>
    <xf numFmtId="0" fontId="23" fillId="26" borderId="0" xfId="0" applyFont="1" applyFill="1" applyBorder="1" applyAlignment="1" applyProtection="1">
      <alignment horizontal="center" vertical="top" wrapText="1"/>
    </xf>
    <xf numFmtId="0" fontId="24" fillId="26" borderId="0" xfId="0" applyFont="1" applyFill="1" applyAlignment="1" applyProtection="1">
      <alignment wrapText="1"/>
      <protection locked="0"/>
    </xf>
    <xf numFmtId="0" fontId="23" fillId="24" borderId="26" xfId="0" applyFont="1" applyFill="1" applyBorder="1" applyAlignment="1" applyProtection="1">
      <alignment horizontal="left" vertical="top" wrapText="1"/>
    </xf>
    <xf numFmtId="0" fontId="29" fillId="27" borderId="28" xfId="0" applyFont="1" applyFill="1" applyBorder="1" applyAlignment="1" applyProtection="1">
      <alignment horizontal="center" vertical="top" wrapText="1"/>
    </xf>
    <xf numFmtId="0" fontId="29" fillId="27" borderId="22" xfId="0" applyFont="1" applyFill="1" applyBorder="1" applyAlignment="1" applyProtection="1">
      <alignment horizontal="center" vertical="top" wrapText="1"/>
    </xf>
    <xf numFmtId="0" fontId="29" fillId="27" borderId="22" xfId="0" applyFont="1" applyFill="1" applyBorder="1" applyAlignment="1" applyProtection="1">
      <alignment vertical="top" wrapText="1"/>
    </xf>
    <xf numFmtId="0" fontId="35" fillId="0" borderId="0" xfId="0" applyFont="1" applyAlignment="1" applyProtection="1">
      <alignment vertical="top" wrapText="1"/>
    </xf>
    <xf numFmtId="0" fontId="35" fillId="26" borderId="0" xfId="0" applyFont="1" applyFill="1" applyAlignment="1" applyProtection="1">
      <alignment wrapText="1"/>
    </xf>
    <xf numFmtId="0" fontId="24" fillId="0" borderId="29" xfId="0" applyFont="1" applyFill="1" applyBorder="1" applyAlignment="1" applyProtection="1">
      <alignment vertical="top" wrapText="1"/>
      <protection locked="0"/>
    </xf>
    <xf numFmtId="0" fontId="3" fillId="29" borderId="20" xfId="0" applyFont="1" applyFill="1" applyBorder="1" applyAlignment="1">
      <alignment vertical="center" wrapText="1"/>
    </xf>
    <xf numFmtId="0" fontId="3" fillId="29" borderId="11" xfId="0" applyFont="1" applyFill="1" applyBorder="1" applyAlignment="1">
      <alignment vertical="center" wrapText="1"/>
    </xf>
    <xf numFmtId="0" fontId="3" fillId="29" borderId="19" xfId="0" applyFont="1" applyFill="1" applyBorder="1" applyAlignment="1">
      <alignment vertical="center" wrapText="1"/>
    </xf>
    <xf numFmtId="0" fontId="3" fillId="30" borderId="20" xfId="0" applyFont="1" applyFill="1" applyBorder="1" applyAlignment="1">
      <alignment vertical="center" wrapText="1"/>
    </xf>
    <xf numFmtId="0" fontId="3" fillId="30" borderId="11" xfId="0" applyFont="1" applyFill="1" applyBorder="1" applyAlignment="1">
      <alignment vertical="center" wrapText="1"/>
    </xf>
    <xf numFmtId="168" fontId="3" fillId="30" borderId="11" xfId="32" applyNumberFormat="1" applyFont="1" applyFill="1" applyBorder="1" applyAlignment="1">
      <alignment vertical="center" wrapText="1"/>
    </xf>
    <xf numFmtId="9" fontId="3" fillId="30" borderId="11" xfId="54" applyFont="1" applyFill="1" applyBorder="1" applyAlignment="1">
      <alignment vertical="center" wrapText="1"/>
    </xf>
    <xf numFmtId="0" fontId="3" fillId="30" borderId="19" xfId="0" applyFont="1" applyFill="1" applyBorder="1" applyAlignment="1">
      <alignment vertical="center" wrapText="1"/>
    </xf>
    <xf numFmtId="0" fontId="3" fillId="31" borderId="20" xfId="0" applyFont="1" applyFill="1" applyBorder="1" applyAlignment="1">
      <alignment vertical="center" wrapText="1"/>
    </xf>
    <xf numFmtId="0" fontId="3" fillId="31" borderId="11" xfId="0" applyFont="1" applyFill="1" applyBorder="1" applyAlignment="1">
      <alignment vertical="center" wrapText="1"/>
    </xf>
    <xf numFmtId="0" fontId="3" fillId="32" borderId="20" xfId="0" applyFont="1" applyFill="1" applyBorder="1" applyAlignment="1">
      <alignment vertical="center" wrapText="1"/>
    </xf>
    <xf numFmtId="0" fontId="3" fillId="32" borderId="11" xfId="0" applyFont="1" applyFill="1" applyBorder="1" applyAlignment="1">
      <alignment vertical="center" wrapText="1"/>
    </xf>
    <xf numFmtId="0" fontId="3" fillId="32" borderId="19" xfId="0" applyFont="1" applyFill="1" applyBorder="1" applyAlignment="1">
      <alignment vertical="center" wrapText="1"/>
    </xf>
    <xf numFmtId="0" fontId="3" fillId="33" borderId="11" xfId="0" applyFont="1" applyFill="1" applyBorder="1" applyAlignment="1">
      <alignment vertical="center" wrapText="1"/>
    </xf>
    <xf numFmtId="0" fontId="3" fillId="24" borderId="11" xfId="0" applyFont="1" applyFill="1" applyBorder="1" applyAlignment="1">
      <alignment vertical="center" wrapText="1"/>
    </xf>
    <xf numFmtId="0" fontId="0" fillId="31" borderId="34" xfId="0" applyFill="1" applyBorder="1" applyAlignment="1">
      <alignment wrapText="1"/>
    </xf>
    <xf numFmtId="0" fontId="3" fillId="25" borderId="19" xfId="0" applyFont="1" applyFill="1" applyBorder="1" applyAlignment="1">
      <alignment wrapText="1"/>
    </xf>
    <xf numFmtId="0" fontId="0" fillId="29" borderId="34" xfId="0" applyFill="1" applyBorder="1" applyAlignment="1">
      <alignment wrapText="1"/>
    </xf>
    <xf numFmtId="0" fontId="0" fillId="30" borderId="34" xfId="0" applyFill="1" applyBorder="1" applyAlignment="1">
      <alignment wrapText="1"/>
    </xf>
    <xf numFmtId="0" fontId="0" fillId="34" borderId="20" xfId="0" applyFill="1" applyBorder="1" applyAlignment="1">
      <alignment wrapText="1"/>
    </xf>
    <xf numFmtId="0" fontId="0" fillId="35" borderId="20" xfId="0" applyFill="1" applyBorder="1" applyAlignment="1">
      <alignment wrapText="1"/>
    </xf>
    <xf numFmtId="0" fontId="0" fillId="36" borderId="11" xfId="0" applyFill="1" applyBorder="1" applyAlignment="1">
      <alignment wrapText="1"/>
    </xf>
    <xf numFmtId="0" fontId="0" fillId="35" borderId="11" xfId="0" applyFill="1" applyBorder="1" applyAlignment="1">
      <alignment wrapText="1"/>
    </xf>
    <xf numFmtId="0" fontId="0" fillId="0" borderId="11" xfId="0" applyBorder="1" applyAlignment="1">
      <alignment wrapText="1"/>
    </xf>
    <xf numFmtId="0" fontId="0" fillId="32" borderId="34" xfId="0" applyFill="1" applyBorder="1" applyAlignment="1">
      <alignment wrapText="1"/>
    </xf>
    <xf numFmtId="0" fontId="0" fillId="37" borderId="20" xfId="0" applyFill="1" applyBorder="1" applyAlignment="1">
      <alignment wrapText="1"/>
    </xf>
    <xf numFmtId="0" fontId="0" fillId="38" borderId="11" xfId="0" applyFill="1" applyBorder="1" applyAlignment="1">
      <alignment wrapText="1"/>
    </xf>
    <xf numFmtId="0" fontId="0" fillId="33" borderId="34" xfId="0" applyFill="1" applyBorder="1" applyAlignment="1">
      <alignment wrapText="1"/>
    </xf>
    <xf numFmtId="0" fontId="0" fillId="39" borderId="11" xfId="0" applyFill="1" applyBorder="1" applyAlignment="1">
      <alignment wrapText="1"/>
    </xf>
    <xf numFmtId="0" fontId="0" fillId="25" borderId="11" xfId="0" applyFill="1" applyBorder="1" applyAlignment="1">
      <alignment wrapText="1"/>
    </xf>
    <xf numFmtId="0" fontId="0" fillId="0" borderId="0" xfId="0" applyAlignment="1">
      <alignment wrapText="1"/>
    </xf>
    <xf numFmtId="0" fontId="39" fillId="0" borderId="0" xfId="0" applyFont="1" applyAlignment="1"/>
    <xf numFmtId="168" fontId="0" fillId="0" borderId="0" xfId="32" applyNumberFormat="1" applyFont="1"/>
    <xf numFmtId="9" fontId="0" fillId="0" borderId="0" xfId="54" applyFont="1"/>
    <xf numFmtId="0" fontId="3" fillId="0" borderId="0" xfId="0" applyFont="1" applyFill="1" applyAlignment="1">
      <alignment vertical="center" wrapText="1"/>
    </xf>
    <xf numFmtId="0" fontId="0" fillId="31" borderId="20" xfId="0" applyFill="1" applyBorder="1" applyAlignment="1">
      <alignment wrapText="1"/>
    </xf>
    <xf numFmtId="9" fontId="0" fillId="40" borderId="20" xfId="0" applyNumberFormat="1" applyFill="1" applyBorder="1" applyAlignment="1">
      <alignment wrapText="1"/>
    </xf>
    <xf numFmtId="0" fontId="3" fillId="0" borderId="11" xfId="0" applyFont="1" applyFill="1" applyBorder="1" applyAlignment="1">
      <alignment vertical="center" wrapText="1"/>
    </xf>
    <xf numFmtId="0" fontId="3" fillId="41" borderId="11" xfId="0" applyFont="1" applyFill="1" applyBorder="1" applyAlignment="1">
      <alignment vertical="center" wrapText="1"/>
    </xf>
    <xf numFmtId="168" fontId="3" fillId="41" borderId="11" xfId="32" applyNumberFormat="1" applyFont="1" applyFill="1" applyBorder="1" applyAlignment="1">
      <alignment vertical="center" wrapText="1"/>
    </xf>
    <xf numFmtId="0" fontId="3" fillId="42" borderId="11" xfId="0" applyFont="1" applyFill="1" applyBorder="1" applyAlignment="1">
      <alignment vertical="center" wrapText="1"/>
    </xf>
    <xf numFmtId="168" fontId="3" fillId="42" borderId="11" xfId="32" applyNumberFormat="1" applyFont="1" applyFill="1" applyBorder="1" applyAlignment="1">
      <alignment vertical="center" wrapText="1"/>
    </xf>
    <xf numFmtId="6" fontId="24" fillId="0" borderId="11" xfId="32" applyNumberFormat="1" applyFont="1" applyFill="1" applyBorder="1" applyAlignment="1" applyProtection="1">
      <alignment horizontal="center" vertical="center" wrapText="1"/>
      <protection locked="0"/>
    </xf>
    <xf numFmtId="0" fontId="24" fillId="0" borderId="0" xfId="0" applyFont="1" applyFill="1" applyBorder="1" applyProtection="1">
      <protection locked="0"/>
    </xf>
    <xf numFmtId="0" fontId="24" fillId="0" borderId="19" xfId="0" applyFont="1" applyFill="1" applyBorder="1" applyAlignment="1" applyProtection="1">
      <alignment vertical="top" wrapText="1"/>
    </xf>
    <xf numFmtId="0" fontId="24" fillId="0" borderId="11" xfId="0" applyFont="1" applyFill="1" applyBorder="1" applyAlignment="1" applyProtection="1">
      <alignment horizontal="center" vertical="center" wrapText="1" shrinkToFit="1"/>
      <protection locked="0"/>
    </xf>
    <xf numFmtId="0" fontId="0" fillId="26" borderId="0" xfId="0" applyFill="1"/>
    <xf numFmtId="0" fontId="24" fillId="0" borderId="11" xfId="0" applyFont="1" applyFill="1" applyBorder="1" applyAlignment="1" applyProtection="1">
      <alignment horizontal="center" vertical="top" wrapText="1"/>
      <protection locked="0"/>
    </xf>
    <xf numFmtId="0" fontId="2" fillId="0" borderId="0" xfId="0" applyFont="1" applyFill="1" applyProtection="1"/>
    <xf numFmtId="0" fontId="2" fillId="0" borderId="0" xfId="0" applyFont="1" applyFill="1" applyAlignment="1" applyProtection="1">
      <alignment wrapText="1"/>
    </xf>
    <xf numFmtId="0" fontId="2" fillId="0" borderId="0" xfId="0" applyFont="1" applyFill="1" applyAlignment="1" applyProtection="1">
      <alignment wrapText="1"/>
      <protection locked="0"/>
    </xf>
    <xf numFmtId="0" fontId="24" fillId="26" borderId="11" xfId="0" applyFont="1" applyFill="1" applyBorder="1" applyAlignment="1" applyProtection="1">
      <alignment horizontal="center" vertical="center" wrapText="1"/>
      <protection locked="0"/>
    </xf>
    <xf numFmtId="0" fontId="24" fillId="25" borderId="0" xfId="0" applyFont="1" applyFill="1" applyBorder="1" applyAlignment="1" applyProtection="1">
      <alignment vertical="top" wrapText="1"/>
      <protection locked="0"/>
    </xf>
    <xf numFmtId="0" fontId="24" fillId="25" borderId="0" xfId="0" applyFont="1" applyFill="1" applyBorder="1" applyAlignment="1" applyProtection="1">
      <alignment vertical="top" wrapText="1"/>
    </xf>
    <xf numFmtId="0" fontId="24" fillId="25" borderId="0" xfId="0" applyFont="1" applyFill="1" applyBorder="1" applyAlignment="1" applyProtection="1">
      <alignment wrapText="1"/>
      <protection locked="0"/>
    </xf>
    <xf numFmtId="0" fontId="24" fillId="25" borderId="0" xfId="0" applyFont="1" applyFill="1" applyBorder="1" applyProtection="1">
      <protection locked="0"/>
    </xf>
    <xf numFmtId="0" fontId="3" fillId="43" borderId="10" xfId="0" applyFont="1" applyFill="1" applyBorder="1" applyAlignment="1" applyProtection="1">
      <alignment horizontal="left" vertical="top" wrapText="1"/>
    </xf>
    <xf numFmtId="0" fontId="23" fillId="43" borderId="0" xfId="0" applyFont="1" applyFill="1" applyBorder="1" applyAlignment="1" applyProtection="1">
      <alignment horizontal="left" vertical="top" wrapText="1"/>
    </xf>
    <xf numFmtId="0" fontId="23" fillId="43" borderId="0" xfId="0" applyFont="1" applyFill="1" applyBorder="1" applyAlignment="1" applyProtection="1">
      <alignment vertical="top" wrapText="1"/>
      <protection locked="0"/>
    </xf>
    <xf numFmtId="0" fontId="23" fillId="43" borderId="0" xfId="0" applyFont="1" applyFill="1" applyBorder="1" applyAlignment="1" applyProtection="1">
      <alignment vertical="top" wrapText="1"/>
    </xf>
    <xf numFmtId="0" fontId="23" fillId="43" borderId="0" xfId="0" applyFont="1" applyFill="1" applyBorder="1" applyAlignment="1" applyProtection="1">
      <alignment wrapText="1"/>
      <protection locked="0"/>
    </xf>
    <xf numFmtId="0" fontId="3" fillId="43" borderId="0" xfId="0" applyFont="1" applyFill="1" applyBorder="1" applyProtection="1">
      <protection locked="0"/>
    </xf>
    <xf numFmtId="0" fontId="24" fillId="25" borderId="16" xfId="0" applyFont="1" applyFill="1" applyBorder="1" applyAlignment="1" applyProtection="1">
      <alignment vertical="top" wrapText="1"/>
      <protection locked="0"/>
    </xf>
    <xf numFmtId="0" fontId="24" fillId="25" borderId="0" xfId="0" applyFont="1" applyFill="1" applyBorder="1" applyAlignment="1" applyProtection="1">
      <alignment wrapText="1"/>
    </xf>
    <xf numFmtId="17" fontId="24" fillId="0" borderId="11" xfId="0" applyNumberFormat="1" applyFont="1" applyFill="1" applyBorder="1" applyAlignment="1" applyProtection="1">
      <alignment horizontal="center" vertical="center" wrapText="1" shrinkToFit="1"/>
      <protection locked="0"/>
    </xf>
    <xf numFmtId="0" fontId="24" fillId="0" borderId="0" xfId="0" applyFont="1" applyFill="1" applyBorder="1" applyAlignment="1" applyProtection="1">
      <alignment vertical="top" wrapText="1" shrinkToFit="1"/>
      <protection locked="0"/>
    </xf>
    <xf numFmtId="0" fontId="24" fillId="0" borderId="0" xfId="0" applyFont="1" applyFill="1" applyBorder="1" applyAlignment="1" applyProtection="1">
      <alignment wrapText="1"/>
      <protection locked="0"/>
    </xf>
    <xf numFmtId="0" fontId="24" fillId="24" borderId="16" xfId="0" applyFont="1" applyFill="1" applyBorder="1" applyAlignment="1" applyProtection="1">
      <alignment vertical="top" wrapText="1"/>
      <protection locked="0"/>
    </xf>
    <xf numFmtId="0" fontId="24" fillId="24" borderId="0" xfId="0" applyNumberFormat="1" applyFont="1" applyFill="1" applyBorder="1" applyAlignment="1" applyProtection="1">
      <alignment vertical="top" wrapText="1"/>
    </xf>
    <xf numFmtId="0" fontId="2" fillId="24" borderId="0" xfId="0" applyFont="1" applyFill="1" applyBorder="1" applyProtection="1">
      <protection locked="0"/>
    </xf>
    <xf numFmtId="0" fontId="24" fillId="25" borderId="0" xfId="0" applyNumberFormat="1" applyFont="1" applyFill="1" applyBorder="1" applyAlignment="1" applyProtection="1">
      <alignment vertical="top" wrapText="1"/>
    </xf>
    <xf numFmtId="0" fontId="24" fillId="0" borderId="0" xfId="0" applyNumberFormat="1" applyFont="1" applyFill="1" applyBorder="1" applyAlignment="1" applyProtection="1">
      <alignment vertical="top" wrapText="1"/>
    </xf>
    <xf numFmtId="9" fontId="24" fillId="31" borderId="0" xfId="0" applyNumberFormat="1" applyFont="1" applyFill="1" applyBorder="1" applyAlignment="1" applyProtection="1">
      <alignment horizontal="left" vertical="top" wrapText="1"/>
    </xf>
    <xf numFmtId="0" fontId="24" fillId="31" borderId="16" xfId="0" applyFont="1" applyFill="1" applyBorder="1" applyAlignment="1" applyProtection="1">
      <alignment vertical="top" wrapText="1"/>
    </xf>
    <xf numFmtId="0" fontId="24" fillId="31" borderId="0" xfId="0" applyFont="1" applyFill="1" applyBorder="1" applyAlignment="1" applyProtection="1">
      <alignment vertical="top" wrapText="1"/>
    </xf>
    <xf numFmtId="0" fontId="24" fillId="31" borderId="0" xfId="0" applyFont="1" applyFill="1" applyBorder="1" applyAlignment="1" applyProtection="1">
      <alignment vertical="top" wrapText="1"/>
      <protection locked="0"/>
    </xf>
    <xf numFmtId="9" fontId="24" fillId="31" borderId="0" xfId="0" applyNumberFormat="1" applyFont="1" applyFill="1" applyBorder="1" applyAlignment="1" applyProtection="1">
      <alignment vertical="top" wrapText="1"/>
    </xf>
    <xf numFmtId="0" fontId="24" fillId="31" borderId="0" xfId="0" applyFont="1" applyFill="1" applyBorder="1" applyAlignment="1" applyProtection="1">
      <alignment wrapText="1"/>
      <protection locked="0"/>
    </xf>
    <xf numFmtId="0" fontId="24" fillId="31" borderId="0" xfId="0" applyFont="1" applyFill="1" applyBorder="1" applyProtection="1">
      <protection locked="0"/>
    </xf>
    <xf numFmtId="9" fontId="24" fillId="0" borderId="0" xfId="0" applyNumberFormat="1" applyFont="1" applyBorder="1" applyProtection="1">
      <protection locked="0"/>
    </xf>
    <xf numFmtId="0" fontId="24" fillId="25" borderId="16" xfId="0" applyFont="1" applyFill="1" applyBorder="1" applyAlignment="1" applyProtection="1">
      <alignment vertical="top" wrapText="1"/>
    </xf>
    <xf numFmtId="9" fontId="24" fillId="25" borderId="16" xfId="0" applyNumberFormat="1" applyFont="1" applyFill="1" applyBorder="1" applyAlignment="1" applyProtection="1">
      <alignment vertical="top" wrapText="1"/>
    </xf>
    <xf numFmtId="0" fontId="43" fillId="0" borderId="0" xfId="0" applyFont="1" applyBorder="1" applyAlignment="1" applyProtection="1">
      <alignment wrapText="1"/>
      <protection locked="0"/>
    </xf>
    <xf numFmtId="0" fontId="24" fillId="0" borderId="19" xfId="0" applyFont="1" applyFill="1" applyBorder="1" applyAlignment="1" applyProtection="1">
      <alignment horizontal="left" vertical="top" wrapText="1"/>
    </xf>
    <xf numFmtId="0" fontId="24" fillId="25" borderId="21" xfId="0" applyFont="1" applyFill="1" applyBorder="1" applyAlignment="1" applyProtection="1">
      <alignment wrapText="1"/>
    </xf>
    <xf numFmtId="0" fontId="24" fillId="25" borderId="19" xfId="0" applyFont="1" applyFill="1" applyBorder="1" applyProtection="1"/>
    <xf numFmtId="166" fontId="28" fillId="0" borderId="19" xfId="54" applyNumberFormat="1" applyFont="1" applyFill="1" applyBorder="1" applyAlignment="1" applyProtection="1">
      <alignment vertical="top" wrapText="1"/>
    </xf>
    <xf numFmtId="16" fontId="24" fillId="0" borderId="11" xfId="0" applyNumberFormat="1" applyFont="1" applyBorder="1" applyAlignment="1" applyProtection="1">
      <alignment horizontal="center" vertical="center" wrapText="1" shrinkToFit="1"/>
      <protection locked="0"/>
    </xf>
    <xf numFmtId="0" fontId="44" fillId="0" borderId="35" xfId="0" applyFont="1" applyBorder="1" applyAlignment="1">
      <alignment horizontal="center" vertical="top" wrapText="1"/>
    </xf>
    <xf numFmtId="0" fontId="44" fillId="0" borderId="36" xfId="0" applyFont="1" applyBorder="1" applyAlignment="1">
      <alignment horizontal="center" vertical="top" wrapText="1"/>
    </xf>
    <xf numFmtId="0" fontId="24" fillId="26" borderId="0" xfId="0" applyFont="1" applyFill="1" applyBorder="1" applyAlignment="1" applyProtection="1">
      <alignment wrapText="1"/>
      <protection locked="0"/>
    </xf>
    <xf numFmtId="168" fontId="24" fillId="26" borderId="11" xfId="32" applyNumberFormat="1" applyFont="1" applyFill="1" applyBorder="1" applyAlignment="1" applyProtection="1">
      <alignment horizontal="center" vertical="center" wrapText="1"/>
      <protection locked="0"/>
    </xf>
    <xf numFmtId="168" fontId="28" fillId="26" borderId="11" xfId="32" applyNumberFormat="1" applyFont="1" applyFill="1" applyBorder="1" applyAlignment="1" applyProtection="1">
      <alignment vertical="top" wrapText="1"/>
    </xf>
    <xf numFmtId="0" fontId="2" fillId="0" borderId="0" xfId="0" applyFont="1" applyFill="1" applyProtection="1">
      <protection locked="0"/>
    </xf>
    <xf numFmtId="43" fontId="24" fillId="0" borderId="11" xfId="0" applyNumberFormat="1" applyFont="1" applyFill="1" applyBorder="1" applyAlignment="1" applyProtection="1">
      <alignment horizontal="center" vertical="center" wrapText="1" shrinkToFit="1"/>
      <protection locked="0"/>
    </xf>
    <xf numFmtId="0" fontId="24" fillId="0" borderId="11" xfId="0" applyFont="1" applyFill="1" applyBorder="1" applyAlignment="1" applyProtection="1">
      <alignment vertical="center" wrapText="1" shrinkToFit="1"/>
      <protection locked="0"/>
    </xf>
    <xf numFmtId="0" fontId="24" fillId="0" borderId="0" xfId="0" applyFont="1" applyFill="1" applyAlignment="1" applyProtection="1">
      <alignment wrapText="1"/>
      <protection locked="0"/>
    </xf>
    <xf numFmtId="165" fontId="24" fillId="0" borderId="11" xfId="32" applyNumberFormat="1" applyFont="1" applyFill="1" applyBorder="1" applyAlignment="1" applyProtection="1">
      <alignment horizontal="center" vertical="center" wrapText="1"/>
      <protection locked="0"/>
    </xf>
    <xf numFmtId="168" fontId="24" fillId="31" borderId="11" xfId="32" applyNumberFormat="1" applyFont="1" applyFill="1" applyBorder="1" applyAlignment="1" applyProtection="1">
      <alignment horizontal="center" vertical="center" wrapText="1"/>
      <protection locked="0"/>
    </xf>
    <xf numFmtId="0" fontId="0" fillId="0" borderId="37" xfId="0" applyFill="1" applyBorder="1" applyAlignment="1">
      <alignment vertical="top" wrapText="1"/>
    </xf>
    <xf numFmtId="0" fontId="2" fillId="0" borderId="0" xfId="0" applyFont="1" applyFill="1" applyAlignment="1" applyProtection="1">
      <alignment vertical="top" wrapText="1"/>
      <protection locked="0"/>
    </xf>
    <xf numFmtId="0" fontId="2" fillId="0" borderId="0" xfId="0" applyFont="1" applyAlignment="1" applyProtection="1">
      <alignment vertical="center"/>
      <protection locked="0"/>
    </xf>
    <xf numFmtId="0" fontId="2" fillId="0" borderId="14" xfId="0" applyFont="1" applyFill="1" applyBorder="1" applyAlignment="1" applyProtection="1">
      <alignment vertical="top" wrapText="1"/>
      <protection locked="0"/>
    </xf>
    <xf numFmtId="0" fontId="2" fillId="0" borderId="14" xfId="0" applyFont="1" applyBorder="1" applyAlignment="1" applyProtection="1">
      <alignment vertical="center"/>
      <protection locked="0"/>
    </xf>
    <xf numFmtId="0" fontId="2" fillId="0" borderId="0" xfId="0" applyFont="1" applyFill="1" applyBorder="1" applyAlignment="1" applyProtection="1">
      <alignment vertical="top" wrapText="1"/>
      <protection locked="0"/>
    </xf>
    <xf numFmtId="0" fontId="2" fillId="0" borderId="0" xfId="0" applyFont="1" applyBorder="1" applyAlignment="1" applyProtection="1">
      <alignment vertical="center"/>
      <protection locked="0"/>
    </xf>
    <xf numFmtId="0" fontId="3" fillId="0" borderId="0" xfId="0" applyFont="1" applyFill="1" applyBorder="1" applyAlignment="1" applyProtection="1">
      <alignment vertical="top" wrapText="1"/>
      <protection locked="0"/>
    </xf>
    <xf numFmtId="0" fontId="3" fillId="0" borderId="0" xfId="0" applyFont="1" applyFill="1" applyBorder="1" applyAlignment="1" applyProtection="1">
      <alignment vertical="center"/>
      <protection locked="0"/>
    </xf>
    <xf numFmtId="0" fontId="2"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vertical="center" wrapText="1"/>
      <protection locked="0"/>
    </xf>
    <xf numFmtId="0" fontId="46" fillId="24" borderId="0" xfId="0" applyFont="1" applyFill="1" applyBorder="1" applyAlignment="1" applyProtection="1">
      <alignment vertical="center"/>
    </xf>
    <xf numFmtId="0" fontId="2" fillId="24" borderId="0" xfId="0" applyFont="1" applyFill="1" applyBorder="1" applyAlignment="1" applyProtection="1">
      <alignment vertical="center"/>
      <protection locked="0"/>
    </xf>
    <xf numFmtId="0" fontId="0" fillId="0" borderId="0" xfId="0" applyAlignment="1">
      <alignment vertical="center" wrapText="1"/>
    </xf>
    <xf numFmtId="0" fontId="2" fillId="0" borderId="27" xfId="0" applyFont="1" applyBorder="1" applyAlignment="1" applyProtection="1">
      <alignment vertical="center"/>
      <protection locked="0"/>
    </xf>
    <xf numFmtId="9" fontId="0" fillId="34" borderId="20" xfId="54" applyFont="1" applyFill="1" applyBorder="1" applyAlignment="1">
      <alignment wrapText="1"/>
    </xf>
    <xf numFmtId="9" fontId="0" fillId="37" borderId="20" xfId="54" applyFont="1" applyFill="1" applyBorder="1" applyAlignment="1">
      <alignment wrapText="1"/>
    </xf>
    <xf numFmtId="0" fontId="2" fillId="0" borderId="11" xfId="0" applyFont="1" applyFill="1" applyBorder="1" applyAlignment="1" applyProtection="1">
      <alignment horizontal="left" vertical="center" wrapText="1" shrinkToFit="1"/>
      <protection locked="0"/>
    </xf>
    <xf numFmtId="0" fontId="38" fillId="0" borderId="0" xfId="0" applyFont="1" applyAlignment="1"/>
    <xf numFmtId="0" fontId="25" fillId="26" borderId="0" xfId="0" applyFont="1" applyFill="1" applyBorder="1" applyAlignment="1" applyProtection="1">
      <alignment vertical="top" wrapText="1"/>
    </xf>
    <xf numFmtId="0" fontId="3" fillId="26" borderId="0" xfId="0" applyFont="1" applyFill="1" applyBorder="1" applyAlignment="1" applyProtection="1">
      <alignment vertical="top" wrapText="1"/>
    </xf>
    <xf numFmtId="0" fontId="2" fillId="26" borderId="0" xfId="0" applyFont="1" applyFill="1" applyBorder="1" applyAlignment="1" applyProtection="1">
      <alignment horizontal="center" vertical="top"/>
    </xf>
    <xf numFmtId="0" fontId="2" fillId="26" borderId="0" xfId="0" applyFont="1" applyFill="1" applyBorder="1" applyAlignment="1" applyProtection="1">
      <alignment horizontal="left" vertical="top"/>
    </xf>
    <xf numFmtId="9" fontId="24" fillId="26" borderId="11" xfId="0" applyNumberFormat="1" applyFont="1" applyFill="1" applyBorder="1" applyAlignment="1" applyProtection="1">
      <alignment horizontal="center" vertical="top" wrapText="1"/>
      <protection locked="0"/>
    </xf>
    <xf numFmtId="0" fontId="28" fillId="0" borderId="11" xfId="0" applyFont="1" applyFill="1" applyBorder="1" applyAlignment="1" applyProtection="1">
      <alignment horizontal="center" vertical="center" wrapText="1"/>
      <protection locked="0"/>
    </xf>
    <xf numFmtId="0" fontId="0" fillId="44" borderId="11" xfId="0" applyFill="1" applyBorder="1" applyAlignment="1">
      <alignment wrapText="1"/>
    </xf>
    <xf numFmtId="0" fontId="2" fillId="26" borderId="0" xfId="0" applyFont="1" applyFill="1" applyBorder="1" applyAlignment="1" applyProtection="1">
      <alignment vertical="top"/>
      <protection locked="0"/>
    </xf>
    <xf numFmtId="0" fontId="37" fillId="0" borderId="0" xfId="39" applyFont="1" applyBorder="1" applyAlignment="1" applyProtection="1">
      <alignment vertical="center" wrapText="1"/>
      <protection locked="0"/>
    </xf>
    <xf numFmtId="0" fontId="0" fillId="0" borderId="21" xfId="0" applyBorder="1" applyAlignment="1">
      <alignment wrapText="1"/>
    </xf>
    <xf numFmtId="0" fontId="0" fillId="0" borderId="14" xfId="0" applyBorder="1" applyAlignment="1">
      <alignment wrapText="1"/>
    </xf>
    <xf numFmtId="0" fontId="0" fillId="26" borderId="15" xfId="0" applyFill="1" applyBorder="1" applyAlignment="1">
      <alignment wrapText="1"/>
    </xf>
    <xf numFmtId="0" fontId="0" fillId="0" borderId="31" xfId="0" applyBorder="1" applyAlignment="1">
      <alignment wrapText="1"/>
    </xf>
    <xf numFmtId="0" fontId="23" fillId="0" borderId="0" xfId="0" applyFont="1" applyFill="1" applyBorder="1" applyAlignment="1">
      <alignment horizontal="left" vertical="top" wrapText="1"/>
    </xf>
    <xf numFmtId="0" fontId="0" fillId="26" borderId="38" xfId="0" applyFill="1" applyBorder="1" applyAlignment="1">
      <alignment wrapText="1"/>
    </xf>
    <xf numFmtId="0" fontId="52" fillId="0" borderId="0" xfId="0" applyFont="1" applyAlignment="1">
      <alignment wrapText="1"/>
    </xf>
    <xf numFmtId="0" fontId="35" fillId="26" borderId="0" xfId="0" applyFont="1" applyFill="1" applyBorder="1" applyAlignment="1">
      <alignment wrapText="1"/>
    </xf>
    <xf numFmtId="0" fontId="35" fillId="26" borderId="38" xfId="0" applyFont="1" applyFill="1" applyBorder="1" applyAlignment="1">
      <alignment wrapText="1"/>
    </xf>
    <xf numFmtId="0" fontId="35" fillId="26" borderId="0" xfId="0" applyFont="1" applyFill="1" applyBorder="1" applyAlignment="1" applyProtection="1">
      <alignment horizontal="center" wrapText="1"/>
      <protection locked="0"/>
    </xf>
    <xf numFmtId="0" fontId="35" fillId="26" borderId="0" xfId="0" applyFont="1" applyFill="1" applyBorder="1" applyAlignment="1" applyProtection="1">
      <alignment horizontal="left" wrapText="1"/>
      <protection locked="0"/>
    </xf>
    <xf numFmtId="0" fontId="35" fillId="26" borderId="0" xfId="0" applyFont="1" applyFill="1" applyBorder="1" applyAlignment="1" applyProtection="1">
      <alignment wrapText="1"/>
      <protection locked="0"/>
    </xf>
    <xf numFmtId="0" fontId="35" fillId="26" borderId="38" xfId="0" applyFont="1" applyFill="1" applyBorder="1" applyAlignment="1" applyProtection="1">
      <alignment wrapText="1"/>
      <protection locked="0"/>
    </xf>
    <xf numFmtId="0" fontId="52" fillId="0" borderId="0" xfId="0" applyFont="1" applyAlignment="1" applyProtection="1">
      <alignment wrapText="1"/>
      <protection locked="0"/>
    </xf>
    <xf numFmtId="0" fontId="0" fillId="0" borderId="0" xfId="0" applyAlignment="1" applyProtection="1">
      <alignment wrapText="1"/>
      <protection locked="0"/>
    </xf>
    <xf numFmtId="0" fontId="54" fillId="26" borderId="0" xfId="0" applyFont="1" applyFill="1" applyBorder="1" applyAlignment="1" applyProtection="1">
      <alignment wrapText="1"/>
      <protection locked="0"/>
    </xf>
    <xf numFmtId="0" fontId="54" fillId="26" borderId="38" xfId="0" applyFont="1" applyFill="1" applyBorder="1" applyAlignment="1" applyProtection="1">
      <alignment wrapText="1"/>
      <protection locked="0"/>
    </xf>
    <xf numFmtId="0" fontId="55" fillId="26" borderId="0" xfId="0" applyFont="1" applyFill="1" applyBorder="1" applyAlignment="1">
      <alignment wrapText="1"/>
    </xf>
    <xf numFmtId="0" fontId="55" fillId="26" borderId="38" xfId="0" applyFont="1" applyFill="1" applyBorder="1" applyAlignment="1">
      <alignment wrapText="1"/>
    </xf>
    <xf numFmtId="0" fontId="2" fillId="34" borderId="13" xfId="0" applyFont="1" applyFill="1" applyBorder="1" applyAlignment="1">
      <alignment vertical="top" wrapText="1"/>
    </xf>
    <xf numFmtId="0" fontId="2" fillId="37" borderId="13" xfId="0" applyFont="1" applyFill="1" applyBorder="1" applyAlignment="1">
      <alignment vertical="top" wrapText="1"/>
    </xf>
    <xf numFmtId="0" fontId="2" fillId="37" borderId="20" xfId="0" applyFont="1" applyFill="1" applyBorder="1" applyAlignment="1">
      <alignment vertical="top" wrapText="1"/>
    </xf>
    <xf numFmtId="0" fontId="2" fillId="0" borderId="0" xfId="0" applyFont="1" applyAlignment="1">
      <alignment wrapText="1"/>
    </xf>
    <xf numFmtId="0" fontId="2" fillId="36" borderId="19" xfId="0" applyFont="1" applyFill="1" applyBorder="1" applyAlignment="1">
      <alignment vertical="top" wrapText="1"/>
    </xf>
    <xf numFmtId="0" fontId="2" fillId="34" borderId="20" xfId="0" applyFont="1" applyFill="1" applyBorder="1" applyAlignment="1">
      <alignment vertical="top" wrapText="1"/>
    </xf>
    <xf numFmtId="0" fontId="2" fillId="42" borderId="0" xfId="0" applyFont="1" applyFill="1" applyBorder="1" applyAlignment="1">
      <alignment vertical="top" wrapText="1"/>
    </xf>
    <xf numFmtId="0" fontId="2" fillId="42" borderId="13" xfId="0" applyFont="1" applyFill="1" applyBorder="1" applyAlignment="1">
      <alignment vertical="top" wrapText="1"/>
    </xf>
    <xf numFmtId="0" fontId="2" fillId="42" borderId="20" xfId="0" applyFont="1" applyFill="1" applyBorder="1" applyAlignment="1">
      <alignment vertical="top" wrapText="1"/>
    </xf>
    <xf numFmtId="0" fontId="2" fillId="41" borderId="0" xfId="0" applyFont="1" applyFill="1" applyBorder="1" applyAlignment="1">
      <alignment vertical="top" wrapText="1"/>
    </xf>
    <xf numFmtId="0" fontId="2" fillId="41" borderId="13" xfId="0" applyFont="1" applyFill="1" applyBorder="1" applyAlignment="1">
      <alignment vertical="top" wrapText="1"/>
    </xf>
    <xf numFmtId="0" fontId="2" fillId="41" borderId="20" xfId="0" applyFont="1" applyFill="1" applyBorder="1" applyAlignment="1">
      <alignment vertical="top" wrapText="1"/>
    </xf>
    <xf numFmtId="0" fontId="2" fillId="41" borderId="20" xfId="0" applyNumberFormat="1" applyFont="1" applyFill="1" applyBorder="1" applyAlignment="1">
      <alignment horizontal="left" vertical="top" wrapText="1"/>
    </xf>
    <xf numFmtId="0" fontId="2" fillId="42" borderId="13" xfId="32" applyNumberFormat="1" applyFont="1" applyFill="1" applyBorder="1" applyAlignment="1">
      <alignment vertical="top" wrapText="1"/>
    </xf>
    <xf numFmtId="0" fontId="2" fillId="42" borderId="20" xfId="32" applyNumberFormat="1" applyFont="1" applyFill="1" applyBorder="1" applyAlignment="1">
      <alignment vertical="top" wrapText="1"/>
    </xf>
    <xf numFmtId="0" fontId="2" fillId="30" borderId="13" xfId="0" applyFont="1" applyFill="1" applyBorder="1" applyAlignment="1">
      <alignment vertical="top" wrapText="1"/>
    </xf>
    <xf numFmtId="0" fontId="2" fillId="30" borderId="20" xfId="0" applyFont="1" applyFill="1" applyBorder="1" applyAlignment="1">
      <alignment vertical="top" wrapText="1"/>
    </xf>
    <xf numFmtId="168" fontId="3" fillId="34" borderId="11" xfId="32" applyNumberFormat="1" applyFont="1" applyFill="1" applyBorder="1" applyAlignment="1">
      <alignment vertical="center" wrapText="1"/>
    </xf>
    <xf numFmtId="0" fontId="3" fillId="34" borderId="11" xfId="0" applyFont="1" applyFill="1" applyBorder="1" applyAlignment="1">
      <alignment vertical="center" wrapText="1"/>
    </xf>
    <xf numFmtId="0" fontId="2" fillId="30" borderId="0" xfId="0" applyFont="1" applyFill="1" applyBorder="1" applyAlignment="1">
      <alignment vertical="top" wrapText="1"/>
    </xf>
    <xf numFmtId="0" fontId="2" fillId="30" borderId="19" xfId="0" applyFont="1" applyFill="1" applyBorder="1" applyAlignment="1">
      <alignment vertical="top" wrapText="1"/>
    </xf>
    <xf numFmtId="0" fontId="0" fillId="45" borderId="20" xfId="0" applyFill="1" applyBorder="1" applyAlignment="1">
      <alignment wrapText="1"/>
    </xf>
    <xf numFmtId="168" fontId="2" fillId="30" borderId="19" xfId="32" applyNumberFormat="1" applyFont="1" applyFill="1" applyBorder="1" applyAlignment="1">
      <alignment vertical="top" wrapText="1"/>
    </xf>
    <xf numFmtId="168" fontId="2" fillId="30" borderId="25" xfId="32" applyNumberFormat="1" applyFont="1" applyFill="1" applyBorder="1" applyAlignment="1">
      <alignment vertical="top" wrapText="1"/>
    </xf>
    <xf numFmtId="0" fontId="2" fillId="42" borderId="28" xfId="0" applyNumberFormat="1" applyFont="1" applyFill="1" applyBorder="1" applyAlignment="1">
      <alignment horizontal="left" vertical="top" wrapText="1"/>
    </xf>
    <xf numFmtId="0" fontId="2" fillId="30" borderId="19" xfId="32" applyNumberFormat="1" applyFont="1" applyFill="1" applyBorder="1" applyAlignment="1">
      <alignment vertical="top" wrapText="1"/>
    </xf>
    <xf numFmtId="0" fontId="2" fillId="37" borderId="19" xfId="0" applyFont="1" applyFill="1" applyBorder="1" applyAlignment="1">
      <alignment vertical="top" wrapText="1"/>
    </xf>
    <xf numFmtId="0" fontId="2" fillId="37" borderId="21" xfId="0" applyFont="1" applyFill="1" applyBorder="1" applyAlignment="1">
      <alignment vertical="top" wrapText="1"/>
    </xf>
    <xf numFmtId="0" fontId="2" fillId="37" borderId="31" xfId="0" applyFont="1" applyFill="1" applyBorder="1" applyAlignment="1">
      <alignment vertical="top" wrapText="1"/>
    </xf>
    <xf numFmtId="0" fontId="2" fillId="37" borderId="25" xfId="0" applyFont="1" applyFill="1" applyBorder="1" applyAlignment="1">
      <alignment vertical="top" wrapText="1"/>
    </xf>
    <xf numFmtId="0" fontId="2" fillId="39" borderId="19" xfId="0" applyFont="1" applyFill="1" applyBorder="1" applyAlignment="1">
      <alignment vertical="top" wrapText="1"/>
    </xf>
    <xf numFmtId="0" fontId="0" fillId="0" borderId="0" xfId="0" applyAlignment="1">
      <alignment vertical="top"/>
    </xf>
    <xf numFmtId="0" fontId="23" fillId="24" borderId="0" xfId="0" applyFont="1" applyFill="1" applyBorder="1" applyAlignment="1">
      <alignment horizontal="left" vertical="top" wrapText="1"/>
    </xf>
    <xf numFmtId="9" fontId="0" fillId="40" borderId="11" xfId="0" applyNumberFormat="1" applyFill="1" applyBorder="1" applyAlignment="1">
      <alignment wrapText="1"/>
    </xf>
    <xf numFmtId="9" fontId="0" fillId="40" borderId="28" xfId="0" applyNumberFormat="1" applyFill="1" applyBorder="1" applyAlignment="1">
      <alignment wrapText="1"/>
    </xf>
    <xf numFmtId="0" fontId="0" fillId="29" borderId="13" xfId="0" applyFill="1" applyBorder="1" applyAlignment="1">
      <alignment wrapText="1"/>
    </xf>
    <xf numFmtId="0" fontId="0" fillId="29" borderId="20" xfId="0" applyFill="1" applyBorder="1" applyAlignment="1">
      <alignment wrapText="1"/>
    </xf>
    <xf numFmtId="9" fontId="0" fillId="40" borderId="15" xfId="0" applyNumberFormat="1" applyFill="1" applyBorder="1" applyAlignment="1">
      <alignment wrapText="1"/>
    </xf>
    <xf numFmtId="0" fontId="0" fillId="34" borderId="28" xfId="0" applyFill="1" applyBorder="1" applyAlignment="1">
      <alignment wrapText="1"/>
    </xf>
    <xf numFmtId="0" fontId="0" fillId="30" borderId="13" xfId="0" applyFill="1" applyBorder="1" applyAlignment="1">
      <alignment wrapText="1"/>
    </xf>
    <xf numFmtId="0" fontId="0" fillId="30" borderId="20" xfId="0" applyFill="1" applyBorder="1" applyAlignment="1">
      <alignment wrapText="1"/>
    </xf>
    <xf numFmtId="0" fontId="0" fillId="34" borderId="15" xfId="0" applyFill="1" applyBorder="1" applyAlignment="1">
      <alignment wrapText="1"/>
    </xf>
    <xf numFmtId="0" fontId="0" fillId="35" borderId="28" xfId="0" applyFill="1" applyBorder="1" applyAlignment="1">
      <alignment wrapText="1"/>
    </xf>
    <xf numFmtId="0" fontId="0" fillId="31" borderId="13" xfId="0" applyFill="1" applyBorder="1" applyAlignment="1">
      <alignment wrapText="1"/>
    </xf>
    <xf numFmtId="0" fontId="0" fillId="36" borderId="29" xfId="0" applyFill="1" applyBorder="1" applyAlignment="1">
      <alignment wrapText="1"/>
    </xf>
    <xf numFmtId="0" fontId="0" fillId="37" borderId="28" xfId="0" applyFill="1" applyBorder="1" applyAlignment="1">
      <alignment wrapText="1"/>
    </xf>
    <xf numFmtId="0" fontId="0" fillId="32" borderId="13" xfId="0" applyFill="1" applyBorder="1" applyAlignment="1">
      <alignment wrapText="1"/>
    </xf>
    <xf numFmtId="0" fontId="0" fillId="32" borderId="20" xfId="0" applyFill="1" applyBorder="1" applyAlignment="1">
      <alignment wrapText="1"/>
    </xf>
    <xf numFmtId="0" fontId="0" fillId="37" borderId="15" xfId="0" applyFill="1" applyBorder="1" applyAlignment="1">
      <alignment wrapText="1"/>
    </xf>
    <xf numFmtId="0" fontId="0" fillId="39" borderId="22" xfId="0" applyFill="1" applyBorder="1" applyAlignment="1">
      <alignment wrapText="1"/>
    </xf>
    <xf numFmtId="0" fontId="0" fillId="33" borderId="13" xfId="0" applyFill="1" applyBorder="1" applyAlignment="1">
      <alignment wrapText="1"/>
    </xf>
    <xf numFmtId="0" fontId="0" fillId="33" borderId="20" xfId="0" applyFill="1" applyBorder="1" applyAlignment="1">
      <alignment wrapText="1"/>
    </xf>
    <xf numFmtId="0" fontId="0" fillId="26" borderId="14" xfId="0" applyFill="1" applyBorder="1"/>
    <xf numFmtId="0" fontId="0" fillId="26" borderId="15" xfId="0" applyFill="1" applyBorder="1"/>
    <xf numFmtId="0" fontId="0" fillId="26" borderId="0" xfId="0" applyFill="1" applyBorder="1"/>
    <xf numFmtId="0" fontId="0" fillId="26" borderId="38" xfId="0" applyFill="1" applyBorder="1"/>
    <xf numFmtId="0" fontId="35" fillId="26" borderId="0" xfId="0" applyFont="1" applyFill="1" applyBorder="1" applyAlignment="1">
      <alignment vertical="top" wrapText="1"/>
    </xf>
    <xf numFmtId="0" fontId="0" fillId="26" borderId="21" xfId="0" applyFill="1" applyBorder="1" applyAlignment="1">
      <alignment wrapText="1"/>
    </xf>
    <xf numFmtId="0" fontId="0" fillId="26" borderId="14" xfId="0" applyFill="1" applyBorder="1" applyAlignment="1">
      <alignment wrapText="1"/>
    </xf>
    <xf numFmtId="0" fontId="0" fillId="26" borderId="0" xfId="0" applyFill="1" applyBorder="1" applyAlignment="1">
      <alignment wrapText="1"/>
    </xf>
    <xf numFmtId="0" fontId="23" fillId="26" borderId="0" xfId="0" applyFont="1" applyFill="1" applyBorder="1" applyAlignment="1">
      <alignment horizontal="left" vertical="top" wrapText="1"/>
    </xf>
    <xf numFmtId="0" fontId="0" fillId="26" borderId="31" xfId="0" applyFill="1" applyBorder="1" applyAlignment="1">
      <alignment wrapText="1"/>
    </xf>
    <xf numFmtId="0" fontId="54" fillId="0" borderId="0" xfId="0" applyFont="1" applyBorder="1" applyAlignment="1" applyProtection="1">
      <alignment wrapText="1"/>
      <protection locked="0"/>
    </xf>
    <xf numFmtId="0" fontId="3" fillId="26" borderId="0" xfId="0" applyFont="1" applyFill="1" applyBorder="1" applyAlignment="1">
      <alignment horizontal="left" vertical="top" wrapText="1"/>
    </xf>
    <xf numFmtId="0" fontId="47" fillId="26" borderId="0" xfId="0" applyFont="1" applyFill="1" applyBorder="1" applyAlignment="1" applyProtection="1">
      <alignment vertical="top"/>
      <protection locked="0"/>
    </xf>
    <xf numFmtId="0" fontId="47" fillId="26" borderId="0" xfId="0" applyFont="1" applyFill="1" applyBorder="1" applyAlignment="1" applyProtection="1">
      <alignment vertical="top" wrapText="1"/>
    </xf>
    <xf numFmtId="0" fontId="24" fillId="26" borderId="0" xfId="0" applyFont="1" applyFill="1" applyBorder="1" applyAlignment="1" applyProtection="1">
      <alignment wrapText="1"/>
    </xf>
    <xf numFmtId="0" fontId="2" fillId="0" borderId="0" xfId="0" applyFont="1" applyBorder="1" applyAlignment="1" applyProtection="1">
      <alignment vertical="top"/>
      <protection locked="0"/>
    </xf>
    <xf numFmtId="0" fontId="47" fillId="26" borderId="0" xfId="0" applyFont="1" applyFill="1" applyBorder="1" applyAlignment="1" applyProtection="1">
      <protection locked="0"/>
    </xf>
    <xf numFmtId="0" fontId="2" fillId="26" borderId="0" xfId="0" applyFont="1" applyFill="1" applyBorder="1" applyAlignment="1" applyProtection="1">
      <protection locked="0"/>
    </xf>
    <xf numFmtId="0" fontId="59" fillId="32" borderId="19" xfId="0" applyFont="1" applyFill="1" applyBorder="1" applyAlignment="1">
      <alignment vertical="top" wrapText="1"/>
    </xf>
    <xf numFmtId="0" fontId="0" fillId="0" borderId="0" xfId="0" applyAlignment="1">
      <alignment vertical="center"/>
    </xf>
    <xf numFmtId="0" fontId="0" fillId="26" borderId="0" xfId="0" applyFill="1" applyAlignment="1">
      <alignment vertical="center"/>
    </xf>
    <xf numFmtId="0" fontId="0" fillId="0" borderId="0" xfId="0" applyAlignment="1">
      <alignment horizontal="left" vertical="center"/>
    </xf>
    <xf numFmtId="0" fontId="2" fillId="0" borderId="0" xfId="0" applyFont="1" applyFill="1" applyBorder="1" applyAlignment="1">
      <alignment vertical="center" wrapText="1"/>
    </xf>
    <xf numFmtId="0" fontId="3" fillId="29" borderId="11" xfId="0" applyFont="1" applyFill="1" applyBorder="1" applyAlignment="1">
      <alignment vertical="center" textRotation="90" wrapText="1"/>
    </xf>
    <xf numFmtId="0" fontId="3" fillId="30" borderId="11" xfId="0" applyFont="1" applyFill="1" applyBorder="1" applyAlignment="1">
      <alignment vertical="center" textRotation="90" wrapText="1"/>
    </xf>
    <xf numFmtId="0" fontId="3" fillId="31" borderId="11" xfId="0" applyFont="1" applyFill="1" applyBorder="1" applyAlignment="1">
      <alignment vertical="center" textRotation="90" wrapText="1"/>
    </xf>
    <xf numFmtId="0" fontId="3" fillId="32" borderId="11" xfId="0" applyFont="1" applyFill="1" applyBorder="1" applyAlignment="1">
      <alignment vertical="center" textRotation="90" wrapText="1"/>
    </xf>
    <xf numFmtId="0" fontId="3" fillId="33" borderId="11" xfId="0" applyFont="1" applyFill="1" applyBorder="1" applyAlignment="1">
      <alignment vertical="center" textRotation="90" wrapText="1"/>
    </xf>
    <xf numFmtId="0" fontId="3" fillId="25" borderId="25" xfId="0" applyFont="1" applyFill="1" applyBorder="1" applyAlignment="1">
      <alignment wrapText="1"/>
    </xf>
    <xf numFmtId="0" fontId="0" fillId="45" borderId="28" xfId="0" applyFill="1" applyBorder="1" applyAlignment="1">
      <alignment wrapText="1"/>
    </xf>
    <xf numFmtId="0" fontId="0" fillId="36" borderId="22" xfId="0" applyFill="1" applyBorder="1" applyAlignment="1">
      <alignment wrapText="1"/>
    </xf>
    <xf numFmtId="0" fontId="0" fillId="35" borderId="22" xfId="0" applyFill="1" applyBorder="1" applyAlignment="1">
      <alignment wrapText="1"/>
    </xf>
    <xf numFmtId="0" fontId="0" fillId="38" borderId="22" xfId="0" applyFill="1" applyBorder="1" applyAlignment="1">
      <alignment wrapText="1"/>
    </xf>
    <xf numFmtId="0" fontId="0" fillId="44" borderId="22" xfId="0" applyFill="1" applyBorder="1" applyAlignment="1">
      <alignment wrapText="1"/>
    </xf>
    <xf numFmtId="0" fontId="0" fillId="25" borderId="22" xfId="0" applyFill="1" applyBorder="1" applyAlignment="1">
      <alignment wrapText="1"/>
    </xf>
    <xf numFmtId="0" fontId="0" fillId="0" borderId="22" xfId="0" applyBorder="1" applyAlignment="1">
      <alignment wrapText="1"/>
    </xf>
    <xf numFmtId="0" fontId="2" fillId="40" borderId="19" xfId="0" applyFont="1" applyFill="1" applyBorder="1" applyAlignment="1">
      <alignment vertical="top" wrapText="1"/>
    </xf>
    <xf numFmtId="0" fontId="2" fillId="40" borderId="21" xfId="0" applyFont="1" applyFill="1" applyBorder="1" applyAlignment="1">
      <alignment vertical="top" wrapText="1"/>
    </xf>
    <xf numFmtId="0" fontId="2" fillId="40" borderId="20" xfId="0" applyFont="1" applyFill="1" applyBorder="1" applyAlignment="1">
      <alignment vertical="top" wrapText="1"/>
    </xf>
    <xf numFmtId="0" fontId="2" fillId="40" borderId="13" xfId="0" applyFont="1" applyFill="1" applyBorder="1" applyAlignment="1">
      <alignment vertical="top" wrapText="1"/>
    </xf>
    <xf numFmtId="168" fontId="0" fillId="34" borderId="20" xfId="32" applyNumberFormat="1" applyFont="1" applyFill="1" applyBorder="1" applyAlignment="1">
      <alignment horizontal="left" wrapText="1" indent="1"/>
    </xf>
    <xf numFmtId="0" fontId="38" fillId="0" borderId="0" xfId="0" applyFont="1" applyAlignment="1">
      <alignment wrapText="1"/>
    </xf>
    <xf numFmtId="168" fontId="2" fillId="30" borderId="31" xfId="32" applyNumberFormat="1" applyFont="1" applyFill="1" applyBorder="1" applyAlignment="1">
      <alignment vertical="top" wrapText="1"/>
    </xf>
    <xf numFmtId="0" fontId="2" fillId="30" borderId="38" xfId="0" applyNumberFormat="1" applyFont="1" applyFill="1" applyBorder="1" applyAlignment="1">
      <alignment horizontal="left" vertical="top" wrapText="1"/>
    </xf>
    <xf numFmtId="168" fontId="2" fillId="41" borderId="0" xfId="32" applyNumberFormat="1" applyFont="1" applyFill="1" applyBorder="1" applyAlignment="1">
      <alignment vertical="top" wrapText="1"/>
    </xf>
    <xf numFmtId="168" fontId="2" fillId="41" borderId="20" xfId="32" applyNumberFormat="1" applyFont="1" applyFill="1" applyBorder="1" applyAlignment="1">
      <alignment horizontal="left" vertical="top" wrapText="1"/>
    </xf>
    <xf numFmtId="168" fontId="0" fillId="34" borderId="20" xfId="32" applyNumberFormat="1" applyFont="1" applyFill="1" applyBorder="1" applyAlignment="1">
      <alignment wrapText="1"/>
    </xf>
    <xf numFmtId="168" fontId="2" fillId="42" borderId="13" xfId="32" applyNumberFormat="1" applyFont="1" applyFill="1" applyBorder="1" applyAlignment="1">
      <alignment vertical="top" wrapText="1"/>
    </xf>
    <xf numFmtId="168" fontId="2" fillId="42" borderId="20" xfId="32" applyNumberFormat="1" applyFont="1" applyFill="1" applyBorder="1" applyAlignment="1">
      <alignment horizontal="left" vertical="top" wrapText="1"/>
    </xf>
    <xf numFmtId="168" fontId="2" fillId="34" borderId="13" xfId="32" applyNumberFormat="1" applyFont="1" applyFill="1" applyBorder="1" applyAlignment="1">
      <alignment vertical="top" wrapText="1"/>
    </xf>
    <xf numFmtId="168" fontId="2" fillId="34" borderId="20" xfId="32" applyNumberFormat="1" applyFont="1" applyFill="1" applyBorder="1" applyAlignment="1">
      <alignment vertical="top" wrapText="1"/>
    </xf>
    <xf numFmtId="168" fontId="0" fillId="26" borderId="0" xfId="32" applyNumberFormat="1" applyFont="1" applyFill="1" applyAlignment="1">
      <alignment vertical="center"/>
    </xf>
    <xf numFmtId="168" fontId="0" fillId="34" borderId="28" xfId="32" applyNumberFormat="1" applyFont="1" applyFill="1" applyBorder="1" applyAlignment="1">
      <alignment wrapText="1"/>
    </xf>
    <xf numFmtId="9" fontId="0" fillId="26" borderId="0" xfId="54" applyFont="1" applyFill="1" applyAlignment="1">
      <alignment vertical="center"/>
    </xf>
    <xf numFmtId="9" fontId="0" fillId="34" borderId="28" xfId="54" applyFont="1" applyFill="1" applyBorder="1" applyAlignment="1">
      <alignment wrapText="1"/>
    </xf>
    <xf numFmtId="0" fontId="37" fillId="26" borderId="0" xfId="39" applyFont="1" applyFill="1" applyBorder="1" applyAlignment="1" applyProtection="1">
      <alignment vertical="center" wrapText="1"/>
    </xf>
    <xf numFmtId="0" fontId="0" fillId="0" borderId="0" xfId="0" applyBorder="1" applyAlignment="1">
      <alignment wrapText="1"/>
    </xf>
    <xf numFmtId="0" fontId="53" fillId="26" borderId="0" xfId="39" applyFont="1" applyFill="1" applyBorder="1" applyAlignment="1" applyProtection="1">
      <alignment horizontal="center"/>
      <protection locked="0"/>
    </xf>
    <xf numFmtId="0" fontId="53" fillId="26" borderId="0" xfId="39" applyFont="1" applyFill="1" applyBorder="1" applyAlignment="1" applyProtection="1">
      <alignment horizontal="center" wrapText="1"/>
      <protection locked="0"/>
    </xf>
    <xf numFmtId="0" fontId="53" fillId="26" borderId="38" xfId="39" applyFont="1" applyFill="1" applyBorder="1" applyAlignment="1" applyProtection="1">
      <alignment horizontal="center"/>
      <protection locked="0"/>
    </xf>
    <xf numFmtId="0" fontId="2" fillId="37" borderId="13" xfId="0" applyFont="1" applyFill="1" applyBorder="1" applyAlignment="1">
      <alignment horizontal="left" vertical="top" wrapText="1"/>
    </xf>
    <xf numFmtId="0" fontId="2" fillId="37" borderId="20" xfId="0" applyFont="1" applyFill="1" applyBorder="1" applyAlignment="1">
      <alignment horizontal="left" vertical="top" wrapText="1"/>
    </xf>
    <xf numFmtId="0" fontId="2" fillId="30" borderId="19" xfId="0" applyFont="1" applyFill="1" applyBorder="1" applyAlignment="1">
      <alignment horizontal="left" vertical="top" wrapText="1"/>
    </xf>
    <xf numFmtId="0" fontId="24" fillId="25" borderId="13" xfId="0" applyFont="1" applyFill="1" applyBorder="1" applyAlignment="1" applyProtection="1">
      <alignment horizontal="left" vertical="top" wrapText="1"/>
    </xf>
    <xf numFmtId="9" fontId="24" fillId="0" borderId="19" xfId="0" applyNumberFormat="1" applyFont="1" applyFill="1" applyBorder="1" applyAlignment="1" applyProtection="1">
      <alignment horizontal="center" vertical="top" wrapText="1"/>
      <protection locked="0"/>
    </xf>
    <xf numFmtId="0" fontId="24" fillId="25" borderId="19" xfId="0" applyFont="1" applyFill="1" applyBorder="1" applyAlignment="1" applyProtection="1">
      <alignment horizontal="left" vertical="top" wrapText="1"/>
    </xf>
    <xf numFmtId="9" fontId="24" fillId="0" borderId="21" xfId="0" applyNumberFormat="1" applyFont="1" applyFill="1" applyBorder="1" applyAlignment="1" applyProtection="1">
      <alignment horizontal="center" vertical="top" wrapText="1"/>
      <protection locked="0"/>
    </xf>
    <xf numFmtId="0" fontId="24" fillId="25" borderId="21" xfId="0" applyFont="1" applyFill="1" applyBorder="1" applyAlignment="1" applyProtection="1">
      <alignment horizontal="left" vertical="top" wrapText="1"/>
    </xf>
    <xf numFmtId="0" fontId="24" fillId="25" borderId="0" xfId="0" applyFont="1" applyFill="1" applyBorder="1" applyAlignment="1" applyProtection="1">
      <alignment horizontal="left" vertical="top" wrapText="1"/>
    </xf>
    <xf numFmtId="0" fontId="24" fillId="25" borderId="25" xfId="0" applyFont="1" applyFill="1" applyBorder="1" applyAlignment="1" applyProtection="1">
      <alignment horizontal="left" vertical="top" wrapText="1"/>
    </xf>
    <xf numFmtId="0" fontId="24" fillId="0" borderId="30" xfId="0" applyFont="1" applyFill="1" applyBorder="1" applyAlignment="1" applyProtection="1">
      <alignment horizontal="left" vertical="top" wrapText="1"/>
      <protection locked="0"/>
    </xf>
    <xf numFmtId="0" fontId="24" fillId="0" borderId="30" xfId="0" applyFont="1" applyFill="1" applyBorder="1" applyAlignment="1" applyProtection="1">
      <alignment horizontal="center" vertical="top" wrapText="1"/>
      <protection locked="0"/>
    </xf>
    <xf numFmtId="9" fontId="24" fillId="0" borderId="33" xfId="0" applyNumberFormat="1" applyFont="1" applyFill="1" applyBorder="1" applyAlignment="1" applyProtection="1">
      <alignment horizontal="center" vertical="top" wrapText="1"/>
      <protection locked="0"/>
    </xf>
    <xf numFmtId="0" fontId="29" fillId="25" borderId="23" xfId="0" applyFont="1" applyFill="1" applyBorder="1" applyAlignment="1" applyProtection="1">
      <alignment horizontal="center" vertical="top" wrapText="1"/>
    </xf>
    <xf numFmtId="9" fontId="24" fillId="26" borderId="19" xfId="0" applyNumberFormat="1" applyFont="1" applyFill="1" applyBorder="1" applyAlignment="1" applyProtection="1">
      <alignment horizontal="center" vertical="center" wrapText="1"/>
      <protection locked="0"/>
    </xf>
    <xf numFmtId="9" fontId="24" fillId="26" borderId="29" xfId="0" applyNumberFormat="1" applyFont="1" applyFill="1" applyBorder="1" applyAlignment="1" applyProtection="1">
      <alignment horizontal="center" vertical="center" wrapText="1"/>
      <protection locked="0"/>
    </xf>
    <xf numFmtId="0" fontId="2" fillId="26" borderId="0" xfId="0" applyFont="1" applyFill="1" applyBorder="1" applyAlignment="1" applyProtection="1">
      <alignment horizontal="center"/>
    </xf>
    <xf numFmtId="0" fontId="2" fillId="26" borderId="0" xfId="0" applyFont="1" applyFill="1" applyBorder="1" applyAlignment="1" applyProtection="1">
      <alignment horizontal="left"/>
    </xf>
    <xf numFmtId="9" fontId="24" fillId="0" borderId="11" xfId="0" applyNumberFormat="1" applyFont="1" applyFill="1" applyBorder="1" applyAlignment="1" applyProtection="1">
      <alignment horizontal="center" vertical="center" wrapText="1"/>
      <protection locked="0"/>
    </xf>
    <xf numFmtId="0" fontId="0" fillId="0" borderId="11" xfId="0" applyBorder="1"/>
    <xf numFmtId="0" fontId="0" fillId="0" borderId="0" xfId="0"/>
    <xf numFmtId="9" fontId="24" fillId="0" borderId="19" xfId="0" applyNumberFormat="1" applyFont="1" applyFill="1" applyBorder="1" applyAlignment="1" applyProtection="1">
      <alignment horizontal="center" vertical="center" wrapText="1"/>
      <protection locked="0"/>
    </xf>
    <xf numFmtId="0" fontId="23" fillId="26" borderId="0" xfId="0" applyFont="1" applyFill="1" applyBorder="1" applyAlignment="1" applyProtection="1">
      <alignment horizontal="left" vertical="top" wrapText="1"/>
    </xf>
    <xf numFmtId="0" fontId="0" fillId="0" borderId="0" xfId="0" applyBorder="1"/>
    <xf numFmtId="9" fontId="24" fillId="0" borderId="29"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horizontal="left" vertical="top" wrapText="1"/>
    </xf>
    <xf numFmtId="9" fontId="24" fillId="26" borderId="33" xfId="0" applyNumberFormat="1" applyFont="1" applyFill="1" applyBorder="1" applyAlignment="1" applyProtection="1">
      <alignment horizontal="center" vertical="top" wrapText="1"/>
      <protection locked="0"/>
    </xf>
    <xf numFmtId="0" fontId="24" fillId="0" borderId="21" xfId="0" applyFont="1" applyFill="1" applyBorder="1" applyAlignment="1" applyProtection="1">
      <alignment horizontal="left" vertical="top" wrapText="1"/>
    </xf>
    <xf numFmtId="0" fontId="24" fillId="0" borderId="25" xfId="0" applyFont="1" applyFill="1" applyBorder="1" applyAlignment="1" applyProtection="1">
      <alignment horizontal="left" vertical="top" wrapText="1"/>
    </xf>
    <xf numFmtId="0" fontId="35" fillId="26" borderId="0" xfId="0" applyFont="1" applyFill="1" applyBorder="1" applyAlignment="1">
      <alignment horizontal="left" vertical="top" wrapText="1"/>
    </xf>
    <xf numFmtId="0" fontId="35" fillId="26" borderId="38" xfId="0" applyFont="1" applyFill="1" applyBorder="1" applyAlignment="1">
      <alignment horizontal="left" vertical="top" wrapText="1"/>
    </xf>
    <xf numFmtId="0" fontId="56" fillId="32" borderId="31" xfId="0" applyFont="1" applyFill="1" applyBorder="1" applyAlignment="1">
      <alignment horizontal="left" vertical="top" wrapText="1"/>
    </xf>
    <xf numFmtId="0" fontId="56" fillId="32" borderId="0" xfId="0" applyFont="1" applyFill="1" applyBorder="1" applyAlignment="1">
      <alignment horizontal="left" vertical="top" wrapText="1"/>
    </xf>
    <xf numFmtId="0" fontId="56" fillId="32" borderId="0" xfId="0" applyFont="1" applyFill="1" applyBorder="1" applyAlignment="1">
      <alignment wrapText="1"/>
    </xf>
    <xf numFmtId="0" fontId="56" fillId="32" borderId="38" xfId="0" applyFont="1" applyFill="1" applyBorder="1" applyAlignment="1">
      <alignment wrapText="1"/>
    </xf>
    <xf numFmtId="0" fontId="57" fillId="26" borderId="31" xfId="0" applyFont="1" applyFill="1" applyBorder="1" applyAlignment="1">
      <alignment horizontal="left" vertical="top" wrapText="1"/>
    </xf>
    <xf numFmtId="0" fontId="35" fillId="0" borderId="0" xfId="0" applyFont="1" applyBorder="1" applyAlignment="1">
      <alignment wrapText="1"/>
    </xf>
    <xf numFmtId="0" fontId="0" fillId="0" borderId="0" xfId="0" applyBorder="1" applyAlignment="1">
      <alignment wrapText="1"/>
    </xf>
    <xf numFmtId="0" fontId="0" fillId="0" borderId="38" xfId="0" applyBorder="1" applyAlignment="1">
      <alignment wrapText="1"/>
    </xf>
    <xf numFmtId="0" fontId="57" fillId="0" borderId="31" xfId="0" applyFont="1" applyBorder="1" applyAlignment="1">
      <alignment wrapText="1"/>
    </xf>
    <xf numFmtId="0" fontId="25" fillId="26" borderId="31" xfId="0" applyFont="1" applyFill="1" applyBorder="1" applyAlignment="1" applyProtection="1">
      <alignment horizontal="left" wrapText="1"/>
      <protection locked="0"/>
    </xf>
    <xf numFmtId="0" fontId="25" fillId="26" borderId="0" xfId="0" applyFont="1" applyFill="1" applyBorder="1" applyAlignment="1" applyProtection="1">
      <alignment horizontal="left" wrapText="1"/>
      <protection locked="0"/>
    </xf>
    <xf numFmtId="0" fontId="47" fillId="25" borderId="31" xfId="0" applyFont="1" applyFill="1" applyBorder="1" applyAlignment="1">
      <alignment horizontal="left" vertical="top" wrapText="1"/>
    </xf>
    <xf numFmtId="0" fontId="47" fillId="25" borderId="0" xfId="0" applyFont="1" applyFill="1" applyBorder="1" applyAlignment="1">
      <alignment horizontal="left" vertical="top" wrapText="1"/>
    </xf>
    <xf numFmtId="0" fontId="47" fillId="25" borderId="0" xfId="0" applyFont="1" applyFill="1" applyBorder="1" applyAlignment="1">
      <alignment wrapText="1"/>
    </xf>
    <xf numFmtId="0" fontId="47" fillId="25" borderId="38" xfId="0" applyFont="1" applyFill="1" applyBorder="1" applyAlignment="1">
      <alignment wrapText="1"/>
    </xf>
    <xf numFmtId="0" fontId="53" fillId="26" borderId="31" xfId="39" applyFont="1" applyFill="1" applyBorder="1" applyAlignment="1" applyProtection="1">
      <alignment horizontal="center"/>
      <protection locked="0"/>
    </xf>
    <xf numFmtId="0" fontId="53" fillId="26" borderId="0" xfId="39" applyFont="1" applyFill="1" applyBorder="1" applyAlignment="1" applyProtection="1">
      <alignment horizontal="center"/>
      <protection locked="0"/>
    </xf>
    <xf numFmtId="0" fontId="53" fillId="26" borderId="38" xfId="39" applyFont="1" applyFill="1" applyBorder="1" applyAlignment="1" applyProtection="1">
      <alignment horizontal="center"/>
      <protection locked="0"/>
    </xf>
    <xf numFmtId="0" fontId="53" fillId="26" borderId="0" xfId="39" applyFont="1" applyFill="1" applyBorder="1" applyAlignment="1" applyProtection="1">
      <alignment horizontal="left"/>
      <protection locked="0"/>
    </xf>
    <xf numFmtId="0" fontId="58" fillId="26" borderId="31" xfId="0" applyFont="1" applyFill="1" applyBorder="1" applyAlignment="1">
      <alignment horizontal="left" vertical="top" wrapText="1"/>
    </xf>
    <xf numFmtId="0" fontId="57" fillId="0" borderId="31" xfId="0" applyFont="1" applyBorder="1" applyAlignment="1">
      <alignment vertical="top" wrapText="1"/>
    </xf>
    <xf numFmtId="0" fontId="0" fillId="0" borderId="0" xfId="0" applyBorder="1" applyAlignment="1">
      <alignment vertical="top" wrapText="1"/>
    </xf>
    <xf numFmtId="0" fontId="0" fillId="0" borderId="38" xfId="0" applyBorder="1" applyAlignment="1">
      <alignment vertical="top" wrapText="1"/>
    </xf>
    <xf numFmtId="0" fontId="57" fillId="26" borderId="25" xfId="0" applyFont="1" applyFill="1" applyBorder="1" applyAlignment="1">
      <alignment wrapText="1"/>
    </xf>
    <xf numFmtId="0" fontId="35" fillId="26" borderId="27" xfId="0" applyFont="1" applyFill="1" applyBorder="1" applyAlignment="1">
      <alignment wrapText="1"/>
    </xf>
    <xf numFmtId="0" fontId="35" fillId="26" borderId="28" xfId="0" applyFont="1" applyFill="1" applyBorder="1" applyAlignment="1">
      <alignment wrapText="1"/>
    </xf>
    <xf numFmtId="0" fontId="53" fillId="26" borderId="0" xfId="39" applyFont="1" applyFill="1" applyBorder="1" applyAlignment="1" applyProtection="1">
      <alignment horizontal="center" wrapText="1"/>
      <protection locked="0"/>
    </xf>
    <xf numFmtId="0" fontId="37" fillId="26" borderId="0" xfId="39" applyFont="1" applyFill="1" applyBorder="1" applyAlignment="1" applyProtection="1">
      <alignment horizontal="center" vertical="center" wrapText="1"/>
    </xf>
    <xf numFmtId="0" fontId="3" fillId="29" borderId="11" xfId="0" applyFont="1" applyFill="1" applyBorder="1" applyAlignment="1">
      <alignment horizontal="left" vertical="top" wrapText="1"/>
    </xf>
    <xf numFmtId="0" fontId="3" fillId="29" borderId="19" xfId="0" applyFont="1" applyFill="1" applyBorder="1" applyAlignment="1">
      <alignment horizontal="left" vertical="top" wrapText="1"/>
    </xf>
    <xf numFmtId="0" fontId="2" fillId="40" borderId="34" xfId="0" applyFont="1" applyFill="1" applyBorder="1" applyAlignment="1">
      <alignment horizontal="left" vertical="top" wrapText="1"/>
    </xf>
    <xf numFmtId="0" fontId="2" fillId="40" borderId="13" xfId="0" applyFont="1" applyFill="1" applyBorder="1" applyAlignment="1">
      <alignment horizontal="left" vertical="top" wrapText="1"/>
    </xf>
    <xf numFmtId="0" fontId="2" fillId="40" borderId="20" xfId="0" applyFont="1" applyFill="1" applyBorder="1" applyAlignment="1">
      <alignment horizontal="left" vertical="top" wrapText="1"/>
    </xf>
    <xf numFmtId="0" fontId="60" fillId="46" borderId="13" xfId="0" applyFont="1" applyFill="1" applyBorder="1" applyAlignment="1">
      <alignment horizontal="left" vertical="top" wrapText="1"/>
    </xf>
    <xf numFmtId="0" fontId="60" fillId="46" borderId="20" xfId="0" applyFont="1" applyFill="1" applyBorder="1" applyAlignment="1">
      <alignment horizontal="left" vertical="top" wrapText="1"/>
    </xf>
    <xf numFmtId="0" fontId="2" fillId="40" borderId="19" xfId="0" applyFont="1" applyFill="1" applyBorder="1" applyAlignment="1">
      <alignment horizontal="left" vertical="top" wrapText="1"/>
    </xf>
    <xf numFmtId="0" fontId="2" fillId="40" borderId="14" xfId="0" applyFont="1" applyFill="1" applyBorder="1" applyAlignment="1">
      <alignment horizontal="left" vertical="top" wrapText="1"/>
    </xf>
    <xf numFmtId="0" fontId="2" fillId="40" borderId="15" xfId="0" applyFont="1" applyFill="1" applyBorder="1" applyAlignment="1">
      <alignment horizontal="left" vertical="top" wrapText="1"/>
    </xf>
    <xf numFmtId="0" fontId="2" fillId="40" borderId="19" xfId="0" applyFont="1" applyFill="1" applyBorder="1" applyAlignment="1">
      <alignment horizontal="center" vertical="top" wrapText="1"/>
    </xf>
    <xf numFmtId="0" fontId="2" fillId="40" borderId="13" xfId="0" applyFont="1" applyFill="1" applyBorder="1" applyAlignment="1">
      <alignment horizontal="center" vertical="top" wrapText="1"/>
    </xf>
    <xf numFmtId="0" fontId="2" fillId="40" borderId="11" xfId="0" applyFont="1" applyFill="1" applyBorder="1" applyAlignment="1">
      <alignment horizontal="left" vertical="top" wrapText="1"/>
    </xf>
    <xf numFmtId="0" fontId="3" fillId="30" borderId="19" xfId="0" applyFont="1" applyFill="1" applyBorder="1" applyAlignment="1">
      <alignment horizontal="left" vertical="top" wrapText="1"/>
    </xf>
    <xf numFmtId="0" fontId="3" fillId="30" borderId="13" xfId="0" applyFont="1" applyFill="1" applyBorder="1" applyAlignment="1">
      <alignment horizontal="left" vertical="top" wrapText="1"/>
    </xf>
    <xf numFmtId="0" fontId="2" fillId="30" borderId="29" xfId="0" applyFont="1" applyFill="1" applyBorder="1" applyAlignment="1">
      <alignment horizontal="left" vertical="top" wrapText="1"/>
    </xf>
    <xf numFmtId="0" fontId="2" fillId="41" borderId="13"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2" borderId="13" xfId="0" applyFont="1" applyFill="1" applyBorder="1" applyAlignment="1">
      <alignment horizontal="left" vertical="top" wrapText="1"/>
    </xf>
    <xf numFmtId="0" fontId="2" fillId="42" borderId="20" xfId="0" applyFont="1" applyFill="1" applyBorder="1" applyAlignment="1">
      <alignment horizontal="left" vertical="top" wrapText="1"/>
    </xf>
    <xf numFmtId="168" fontId="2" fillId="30" borderId="13" xfId="32" applyNumberFormat="1" applyFont="1" applyFill="1" applyBorder="1" applyAlignment="1">
      <alignment horizontal="left" vertical="top" wrapText="1"/>
    </xf>
    <xf numFmtId="168" fontId="2" fillId="30" borderId="20" xfId="32" applyNumberFormat="1" applyFont="1" applyFill="1" applyBorder="1" applyAlignment="1">
      <alignment horizontal="left" vertical="top" wrapText="1"/>
    </xf>
    <xf numFmtId="0" fontId="2" fillId="34" borderId="19" xfId="0" applyFont="1" applyFill="1" applyBorder="1" applyAlignment="1">
      <alignment horizontal="left" vertical="top" wrapText="1"/>
    </xf>
    <xf numFmtId="0" fontId="2" fillId="34" borderId="13" xfId="0" applyFont="1" applyFill="1" applyBorder="1" applyAlignment="1">
      <alignment horizontal="left" vertical="top" wrapText="1"/>
    </xf>
    <xf numFmtId="0" fontId="2" fillId="34" borderId="20" xfId="0" applyFont="1" applyFill="1" applyBorder="1" applyAlignment="1">
      <alignment horizontal="left" vertical="top" wrapText="1"/>
    </xf>
    <xf numFmtId="0" fontId="0" fillId="34" borderId="13" xfId="0" applyFill="1" applyBorder="1" applyAlignment="1">
      <alignment horizontal="left" vertical="top" wrapText="1"/>
    </xf>
    <xf numFmtId="0" fontId="0" fillId="34" borderId="20" xfId="0" applyFill="1" applyBorder="1" applyAlignment="1">
      <alignment horizontal="left" vertical="top" wrapText="1"/>
    </xf>
    <xf numFmtId="9" fontId="2" fillId="30" borderId="19" xfId="54" applyFont="1" applyFill="1" applyBorder="1" applyAlignment="1">
      <alignment horizontal="left" vertical="top" wrapText="1"/>
    </xf>
    <xf numFmtId="9" fontId="2" fillId="30" borderId="13" xfId="54" applyFont="1" applyFill="1" applyBorder="1" applyAlignment="1">
      <alignment horizontal="left" vertical="top" wrapText="1"/>
    </xf>
    <xf numFmtId="9" fontId="2" fillId="30" borderId="20" xfId="54" applyFont="1" applyFill="1" applyBorder="1" applyAlignment="1">
      <alignment horizontal="left" vertical="top" wrapText="1"/>
    </xf>
    <xf numFmtId="0" fontId="2" fillId="30" borderId="13" xfId="0" applyFont="1" applyFill="1" applyBorder="1" applyAlignment="1">
      <alignment horizontal="left" vertical="top" wrapText="1"/>
    </xf>
    <xf numFmtId="0" fontId="2" fillId="30" borderId="20" xfId="0" applyFont="1" applyFill="1" applyBorder="1" applyAlignment="1">
      <alignment horizontal="left" vertical="top" wrapText="1"/>
    </xf>
    <xf numFmtId="0" fontId="2" fillId="30" borderId="11" xfId="0" applyFont="1" applyFill="1" applyBorder="1" applyAlignment="1">
      <alignment horizontal="left" vertical="top" wrapText="1"/>
    </xf>
    <xf numFmtId="0" fontId="2" fillId="30" borderId="19" xfId="0" applyFont="1" applyFill="1" applyBorder="1" applyAlignment="1">
      <alignment horizontal="left" vertical="top" wrapText="1"/>
    </xf>
    <xf numFmtId="0" fontId="3" fillId="31" borderId="19" xfId="0" applyFont="1" applyFill="1" applyBorder="1" applyAlignment="1">
      <alignment horizontal="left" vertical="top" wrapText="1"/>
    </xf>
    <xf numFmtId="0" fontId="3" fillId="31" borderId="13" xfId="0" applyFont="1" applyFill="1" applyBorder="1" applyAlignment="1">
      <alignment horizontal="left" vertical="top" wrapText="1"/>
    </xf>
    <xf numFmtId="0" fontId="2" fillId="36" borderId="22" xfId="0" applyFont="1" applyFill="1" applyBorder="1" applyAlignment="1">
      <alignment horizontal="left" vertical="top" wrapText="1"/>
    </xf>
    <xf numFmtId="0" fontId="2" fillId="36" borderId="13" xfId="0" applyFont="1" applyFill="1" applyBorder="1" applyAlignment="1">
      <alignment horizontal="left" vertical="top" wrapText="1"/>
    </xf>
    <xf numFmtId="0" fontId="2" fillId="36" borderId="20" xfId="0" applyFont="1" applyFill="1" applyBorder="1" applyAlignment="1">
      <alignment horizontal="left" vertical="top" wrapText="1"/>
    </xf>
    <xf numFmtId="0" fontId="3" fillId="32" borderId="19" xfId="0" applyFont="1" applyFill="1" applyBorder="1" applyAlignment="1">
      <alignment horizontal="left" vertical="top" wrapText="1"/>
    </xf>
    <xf numFmtId="0" fontId="3" fillId="32" borderId="13" xfId="0" applyFont="1" applyFill="1" applyBorder="1" applyAlignment="1">
      <alignment horizontal="left" vertical="top" wrapText="1"/>
    </xf>
    <xf numFmtId="0" fontId="2" fillId="37" borderId="22" xfId="0" applyFont="1" applyFill="1" applyBorder="1" applyAlignment="1">
      <alignment horizontal="left" vertical="top" wrapText="1"/>
    </xf>
    <xf numFmtId="0" fontId="2" fillId="37" borderId="13" xfId="0" applyFont="1" applyFill="1" applyBorder="1" applyAlignment="1">
      <alignment horizontal="left" vertical="top" wrapText="1"/>
    </xf>
    <xf numFmtId="0" fontId="2" fillId="37" borderId="20" xfId="0" applyFont="1" applyFill="1" applyBorder="1" applyAlignment="1">
      <alignment horizontal="left" vertical="top" wrapText="1"/>
    </xf>
    <xf numFmtId="0" fontId="2" fillId="37" borderId="11" xfId="0" applyFont="1" applyFill="1" applyBorder="1" applyAlignment="1">
      <alignment horizontal="left" vertical="top" wrapText="1"/>
    </xf>
    <xf numFmtId="0" fontId="2" fillId="37" borderId="14" xfId="0" applyFont="1" applyFill="1" applyBorder="1" applyAlignment="1">
      <alignment horizontal="left" vertical="top" wrapText="1"/>
    </xf>
    <xf numFmtId="0" fontId="2" fillId="37" borderId="15" xfId="0" applyFont="1" applyFill="1" applyBorder="1" applyAlignment="1">
      <alignment horizontal="left" vertical="top" wrapText="1"/>
    </xf>
    <xf numFmtId="0" fontId="2" fillId="37" borderId="19" xfId="0" applyFont="1" applyFill="1" applyBorder="1" applyAlignment="1">
      <alignment horizontal="left" vertical="top" wrapText="1"/>
    </xf>
    <xf numFmtId="0" fontId="2" fillId="37" borderId="0" xfId="0" applyFont="1" applyFill="1" applyBorder="1" applyAlignment="1">
      <alignment horizontal="left" vertical="top" wrapText="1"/>
    </xf>
    <xf numFmtId="0" fontId="2" fillId="37" borderId="38" xfId="0" applyFont="1" applyFill="1" applyBorder="1" applyAlignment="1">
      <alignment horizontal="left" vertical="top" wrapText="1"/>
    </xf>
    <xf numFmtId="0" fontId="2" fillId="37" borderId="27" xfId="0" applyFont="1" applyFill="1" applyBorder="1" applyAlignment="1">
      <alignment horizontal="left" vertical="top" wrapText="1"/>
    </xf>
    <xf numFmtId="0" fontId="2" fillId="37" borderId="28" xfId="0" applyFont="1" applyFill="1" applyBorder="1" applyAlignment="1">
      <alignment horizontal="left" vertical="top" wrapText="1"/>
    </xf>
    <xf numFmtId="0" fontId="2" fillId="39" borderId="13" xfId="0" applyFont="1" applyFill="1" applyBorder="1" applyAlignment="1">
      <alignment horizontal="left" vertical="top" wrapText="1"/>
    </xf>
    <xf numFmtId="0" fontId="2" fillId="39" borderId="20" xfId="0" applyFont="1" applyFill="1" applyBorder="1" applyAlignment="1">
      <alignment horizontal="left" vertical="top" wrapText="1"/>
    </xf>
    <xf numFmtId="0" fontId="2" fillId="37" borderId="21" xfId="0" applyFont="1" applyFill="1" applyBorder="1" applyAlignment="1">
      <alignment horizontal="left" vertical="top" wrapText="1"/>
    </xf>
    <xf numFmtId="0" fontId="3" fillId="33" borderId="19" xfId="0" applyFont="1" applyFill="1" applyBorder="1" applyAlignment="1">
      <alignment horizontal="left" vertical="top" wrapText="1"/>
    </xf>
    <xf numFmtId="0" fontId="3" fillId="33" borderId="13" xfId="0" applyFont="1" applyFill="1" applyBorder="1" applyAlignment="1">
      <alignment horizontal="left" vertical="top" wrapText="1"/>
    </xf>
    <xf numFmtId="0" fontId="2" fillId="39" borderId="19"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24" borderId="34" xfId="0" applyFont="1" applyFill="1" applyBorder="1" applyAlignment="1">
      <alignment horizontal="left" vertical="top" wrapText="1"/>
    </xf>
    <xf numFmtId="0" fontId="2" fillId="0" borderId="11" xfId="0" applyFont="1" applyFill="1" applyBorder="1" applyAlignment="1">
      <alignment horizontal="left" vertical="top" wrapText="1"/>
    </xf>
    <xf numFmtId="0" fontId="3" fillId="0" borderId="3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7" fillId="26" borderId="31" xfId="39" applyFont="1" applyFill="1" applyBorder="1" applyAlignment="1" applyProtection="1">
      <alignment horizontal="center" vertical="center" wrapText="1"/>
    </xf>
    <xf numFmtId="0" fontId="37" fillId="26" borderId="0" xfId="39" applyFont="1" applyFill="1" applyBorder="1" applyAlignment="1" applyProtection="1">
      <alignment horizontal="left" vertical="center" wrapText="1"/>
    </xf>
    <xf numFmtId="0" fontId="23" fillId="26" borderId="0" xfId="0" applyFont="1" applyFill="1" applyBorder="1" applyAlignment="1" applyProtection="1">
      <alignment horizontal="right" vertical="top" wrapText="1"/>
    </xf>
    <xf numFmtId="0" fontId="2" fillId="26" borderId="0" xfId="0" applyFont="1" applyFill="1" applyBorder="1" applyAlignment="1" applyProtection="1">
      <alignment horizontal="center"/>
    </xf>
    <xf numFmtId="0" fontId="2" fillId="26" borderId="0" xfId="0" applyFont="1" applyFill="1" applyBorder="1" applyAlignment="1" applyProtection="1">
      <alignment horizontal="left"/>
    </xf>
    <xf numFmtId="0" fontId="48" fillId="26" borderId="0" xfId="0" applyFont="1" applyFill="1" applyBorder="1" applyAlignment="1" applyProtection="1">
      <alignment horizontal="left" vertical="top" wrapText="1"/>
      <protection locked="0"/>
    </xf>
    <xf numFmtId="0" fontId="2" fillId="26" borderId="0" xfId="0" applyFont="1" applyFill="1" applyBorder="1" applyAlignment="1" applyProtection="1">
      <alignment horizontal="left" vertical="top" wrapText="1"/>
      <protection locked="0"/>
    </xf>
    <xf numFmtId="0" fontId="37" fillId="26" borderId="0" xfId="39" applyFont="1" applyFill="1" applyBorder="1" applyAlignment="1" applyProtection="1">
      <alignment horizontal="left" vertical="top" wrapText="1"/>
      <protection locked="0"/>
    </xf>
    <xf numFmtId="0" fontId="49" fillId="26" borderId="0" xfId="0" applyFont="1" applyFill="1" applyBorder="1" applyAlignment="1" applyProtection="1">
      <alignment horizontal="left" vertical="center" wrapText="1"/>
    </xf>
    <xf numFmtId="0" fontId="35" fillId="26" borderId="0" xfId="0" applyFont="1" applyFill="1" applyBorder="1" applyAlignment="1" applyProtection="1">
      <alignment horizontal="left" vertical="center"/>
    </xf>
    <xf numFmtId="0" fontId="23" fillId="24" borderId="39" xfId="0" applyFont="1" applyFill="1" applyBorder="1" applyAlignment="1" applyProtection="1">
      <alignment horizontal="left" vertical="top" wrapText="1"/>
    </xf>
    <xf numFmtId="0" fontId="23" fillId="24" borderId="40" xfId="0" applyFont="1" applyFill="1" applyBorder="1" applyAlignment="1" applyProtection="1">
      <alignment horizontal="left" vertical="top" wrapText="1"/>
    </xf>
    <xf numFmtId="0" fontId="24" fillId="25" borderId="41" xfId="0" applyFont="1" applyFill="1" applyBorder="1" applyAlignment="1" applyProtection="1">
      <alignment horizontal="left" vertical="top" wrapText="1"/>
    </xf>
    <xf numFmtId="0" fontId="24" fillId="25" borderId="42" xfId="0" applyFont="1" applyFill="1" applyBorder="1" applyAlignment="1" applyProtection="1">
      <alignment horizontal="left" vertical="top" wrapText="1"/>
    </xf>
    <xf numFmtId="0" fontId="24" fillId="25" borderId="43" xfId="0" applyFont="1" applyFill="1" applyBorder="1" applyAlignment="1" applyProtection="1">
      <alignment horizontal="left" vertical="top" wrapText="1"/>
    </xf>
    <xf numFmtId="0" fontId="24" fillId="25" borderId="14" xfId="0" applyFont="1" applyFill="1" applyBorder="1" applyAlignment="1" applyProtection="1">
      <alignment horizontal="left" vertical="top" wrapText="1"/>
    </xf>
    <xf numFmtId="0" fontId="24" fillId="25" borderId="15" xfId="0" applyFont="1" applyFill="1" applyBorder="1" applyAlignment="1" applyProtection="1">
      <alignment horizontal="left" vertical="top" wrapText="1"/>
    </xf>
    <xf numFmtId="9" fontId="24" fillId="0" borderId="19" xfId="0" applyNumberFormat="1" applyFont="1" applyFill="1" applyBorder="1" applyAlignment="1" applyProtection="1">
      <alignment horizontal="left" vertical="top" wrapText="1"/>
      <protection locked="0"/>
    </xf>
    <xf numFmtId="9" fontId="24" fillId="0" borderId="13" xfId="0" applyNumberFormat="1" applyFont="1" applyFill="1" applyBorder="1" applyAlignment="1" applyProtection="1">
      <alignment horizontal="left" vertical="top" wrapText="1"/>
      <protection locked="0"/>
    </xf>
    <xf numFmtId="9" fontId="24" fillId="0" borderId="20" xfId="0" applyNumberFormat="1" applyFont="1" applyFill="1" applyBorder="1" applyAlignment="1" applyProtection="1">
      <alignment horizontal="left" vertical="top" wrapText="1"/>
      <protection locked="0"/>
    </xf>
    <xf numFmtId="0" fontId="24" fillId="25" borderId="19" xfId="0" applyFont="1" applyFill="1" applyBorder="1" applyAlignment="1" applyProtection="1">
      <alignment horizontal="left" vertical="center" wrapText="1"/>
    </xf>
    <xf numFmtId="0" fontId="24" fillId="25" borderId="13" xfId="0" applyFont="1" applyFill="1" applyBorder="1" applyAlignment="1" applyProtection="1">
      <alignment horizontal="left" vertical="center" wrapText="1"/>
    </xf>
    <xf numFmtId="0" fontId="2" fillId="25" borderId="13" xfId="0" applyFont="1" applyFill="1" applyBorder="1" applyAlignment="1" applyProtection="1">
      <alignment horizontal="left" wrapText="1"/>
    </xf>
    <xf numFmtId="0" fontId="24" fillId="25" borderId="13" xfId="0" applyFont="1" applyFill="1" applyBorder="1" applyAlignment="1" applyProtection="1">
      <alignment horizontal="left" wrapText="1"/>
    </xf>
    <xf numFmtId="0" fontId="24" fillId="25" borderId="20" xfId="0" applyFont="1" applyFill="1" applyBorder="1" applyAlignment="1" applyProtection="1">
      <alignment horizontal="left" wrapText="1"/>
    </xf>
    <xf numFmtId="0" fontId="24" fillId="25" borderId="27" xfId="0" applyFont="1" applyFill="1" applyBorder="1" applyAlignment="1" applyProtection="1">
      <alignment horizontal="left" vertical="top" wrapText="1"/>
    </xf>
    <xf numFmtId="0" fontId="24" fillId="25" borderId="28" xfId="0" applyFont="1" applyFill="1" applyBorder="1" applyAlignment="1" applyProtection="1">
      <alignment horizontal="left"/>
    </xf>
    <xf numFmtId="0" fontId="24" fillId="0" borderId="19" xfId="0" applyFont="1" applyFill="1" applyBorder="1" applyAlignment="1" applyProtection="1">
      <alignment horizontal="left" vertical="top" wrapText="1"/>
      <protection locked="0"/>
    </xf>
    <xf numFmtId="0" fontId="24" fillId="0" borderId="13" xfId="0" applyFont="1" applyFill="1" applyBorder="1" applyAlignment="1" applyProtection="1">
      <alignment horizontal="left" vertical="top" wrapText="1"/>
      <protection locked="0"/>
    </xf>
    <xf numFmtId="0" fontId="24" fillId="0" borderId="20" xfId="0" applyFont="1" applyFill="1" applyBorder="1" applyAlignment="1" applyProtection="1">
      <alignment horizontal="left" vertical="top" wrapText="1"/>
      <protection locked="0"/>
    </xf>
    <xf numFmtId="0" fontId="24" fillId="25" borderId="13" xfId="0" applyFont="1" applyFill="1" applyBorder="1" applyAlignment="1" applyProtection="1">
      <alignment horizontal="left" vertical="top" wrapText="1"/>
    </xf>
    <xf numFmtId="0" fontId="24" fillId="25" borderId="20" xfId="0" applyFont="1" applyFill="1" applyBorder="1" applyAlignment="1" applyProtection="1">
      <alignment horizontal="left" vertical="top" wrapText="1"/>
    </xf>
    <xf numFmtId="0" fontId="24" fillId="25" borderId="19" xfId="0" applyFont="1" applyFill="1" applyBorder="1" applyAlignment="1" applyProtection="1">
      <alignment horizontal="left" vertical="top" wrapText="1"/>
    </xf>
    <xf numFmtId="0" fontId="24" fillId="25" borderId="25" xfId="0" applyFont="1" applyFill="1" applyBorder="1" applyAlignment="1" applyProtection="1">
      <alignment horizontal="left" vertical="top" wrapText="1"/>
    </xf>
    <xf numFmtId="0" fontId="24" fillId="25" borderId="28" xfId="0" applyFont="1" applyFill="1" applyBorder="1" applyAlignment="1" applyProtection="1">
      <alignment horizontal="left" vertical="top" wrapText="1"/>
    </xf>
    <xf numFmtId="0" fontId="24" fillId="25" borderId="21" xfId="0" applyFont="1" applyFill="1" applyBorder="1" applyAlignment="1" applyProtection="1">
      <alignment horizontal="left" vertical="top" wrapText="1"/>
    </xf>
    <xf numFmtId="0" fontId="24" fillId="24" borderId="19" xfId="0" applyFont="1" applyFill="1" applyBorder="1" applyAlignment="1" applyProtection="1">
      <alignment horizontal="left" vertical="top" wrapText="1"/>
    </xf>
    <xf numFmtId="0" fontId="24" fillId="24" borderId="13" xfId="0" applyFont="1" applyFill="1" applyBorder="1" applyAlignment="1" applyProtection="1">
      <alignment horizontal="left" vertical="top" wrapText="1"/>
    </xf>
    <xf numFmtId="168" fontId="24" fillId="0" borderId="19" xfId="32" applyNumberFormat="1" applyFont="1" applyFill="1" applyBorder="1" applyAlignment="1" applyProtection="1">
      <alignment horizontal="left" vertical="top" wrapText="1"/>
      <protection locked="0"/>
    </xf>
    <xf numFmtId="168" fontId="24" fillId="0" borderId="13" xfId="32" applyNumberFormat="1" applyFont="1" applyFill="1" applyBorder="1" applyAlignment="1" applyProtection="1">
      <alignment horizontal="left" vertical="top" wrapText="1"/>
      <protection locked="0"/>
    </xf>
    <xf numFmtId="168" fontId="24" fillId="0" borderId="20" xfId="32" applyNumberFormat="1" applyFont="1" applyFill="1" applyBorder="1" applyAlignment="1" applyProtection="1">
      <alignment horizontal="left" vertical="top" wrapText="1"/>
      <protection locked="0"/>
    </xf>
    <xf numFmtId="9" fontId="24" fillId="25" borderId="19" xfId="54" applyFont="1" applyFill="1" applyBorder="1" applyAlignment="1" applyProtection="1">
      <alignment horizontal="left" vertical="top" wrapText="1"/>
    </xf>
    <xf numFmtId="9" fontId="24" fillId="25" borderId="13" xfId="54" applyFont="1" applyFill="1" applyBorder="1" applyAlignment="1" applyProtection="1">
      <alignment horizontal="left" vertical="top" wrapText="1"/>
    </xf>
    <xf numFmtId="9" fontId="24" fillId="25" borderId="20" xfId="54" applyFont="1" applyFill="1" applyBorder="1" applyAlignment="1" applyProtection="1">
      <alignment horizontal="left" vertical="top" wrapText="1"/>
    </xf>
    <xf numFmtId="1" fontId="24" fillId="0" borderId="19" xfId="0" applyNumberFormat="1" applyFont="1" applyFill="1" applyBorder="1" applyAlignment="1" applyProtection="1">
      <alignment horizontal="left" vertical="top" wrapText="1"/>
      <protection locked="0"/>
    </xf>
    <xf numFmtId="1" fontId="24" fillId="0" borderId="20" xfId="0" applyNumberFormat="1" applyFont="1" applyFill="1" applyBorder="1" applyAlignment="1" applyProtection="1">
      <alignment horizontal="left" vertical="top" wrapText="1"/>
      <protection locked="0"/>
    </xf>
    <xf numFmtId="0" fontId="24" fillId="25" borderId="31" xfId="0" applyFont="1" applyFill="1" applyBorder="1" applyAlignment="1" applyProtection="1">
      <alignment horizontal="left" vertical="top" wrapText="1"/>
    </xf>
    <xf numFmtId="0" fontId="24" fillId="25" borderId="0" xfId="0" applyFont="1" applyFill="1" applyBorder="1" applyAlignment="1" applyProtection="1">
      <alignment horizontal="left" vertical="top" wrapText="1"/>
    </xf>
    <xf numFmtId="0" fontId="24" fillId="25" borderId="38" xfId="0" applyFont="1" applyFill="1" applyBorder="1" applyAlignment="1" applyProtection="1">
      <alignment horizontal="left" vertical="top" wrapText="1"/>
    </xf>
    <xf numFmtId="9" fontId="24" fillId="0" borderId="19" xfId="0" applyNumberFormat="1" applyFont="1" applyFill="1" applyBorder="1" applyAlignment="1" applyProtection="1">
      <alignment horizontal="center" vertical="top" wrapText="1"/>
      <protection locked="0"/>
    </xf>
    <xf numFmtId="9" fontId="24" fillId="0" borderId="13" xfId="0" applyNumberFormat="1" applyFont="1" applyFill="1" applyBorder="1" applyAlignment="1" applyProtection="1">
      <alignment horizontal="center" vertical="top" wrapText="1"/>
      <protection locked="0"/>
    </xf>
    <xf numFmtId="9" fontId="24" fillId="0" borderId="20" xfId="0" applyNumberFormat="1" applyFont="1" applyFill="1" applyBorder="1" applyAlignment="1" applyProtection="1">
      <alignment horizontal="center" vertical="top" wrapText="1"/>
      <protection locked="0"/>
    </xf>
    <xf numFmtId="9" fontId="24" fillId="24" borderId="19" xfId="54" applyFont="1" applyFill="1" applyBorder="1" applyAlignment="1" applyProtection="1">
      <alignment horizontal="center" vertical="top" wrapText="1"/>
    </xf>
    <xf numFmtId="0" fontId="24" fillId="0" borderId="21" xfId="0" applyFont="1" applyFill="1" applyBorder="1" applyAlignment="1" applyProtection="1">
      <alignment horizontal="left" vertical="top" wrapText="1"/>
      <protection locked="0"/>
    </xf>
    <xf numFmtId="0" fontId="24" fillId="0" borderId="14" xfId="0" applyFont="1" applyFill="1" applyBorder="1" applyAlignment="1" applyProtection="1">
      <alignment horizontal="left" vertical="top" wrapText="1"/>
      <protection locked="0"/>
    </xf>
    <xf numFmtId="0" fontId="24" fillId="0" borderId="15" xfId="0" applyFont="1" applyFill="1" applyBorder="1" applyAlignment="1" applyProtection="1">
      <alignment horizontal="left" vertical="top" wrapText="1"/>
      <protection locked="0"/>
    </xf>
    <xf numFmtId="0" fontId="24" fillId="27" borderId="25" xfId="0" applyNumberFormat="1" applyFont="1" applyFill="1" applyBorder="1" applyAlignment="1" applyProtection="1">
      <alignment horizontal="left" vertical="top" wrapText="1"/>
    </xf>
    <xf numFmtId="0" fontId="24" fillId="27" borderId="27" xfId="0" applyNumberFormat="1" applyFont="1" applyFill="1" applyBorder="1" applyAlignment="1" applyProtection="1">
      <alignment horizontal="left" vertical="top" wrapText="1"/>
    </xf>
    <xf numFmtId="0" fontId="24" fillId="27" borderId="28" xfId="0" applyNumberFormat="1" applyFont="1" applyFill="1" applyBorder="1" applyAlignment="1" applyProtection="1">
      <alignment horizontal="left" vertical="top" wrapText="1"/>
    </xf>
    <xf numFmtId="0" fontId="29" fillId="27" borderId="25" xfId="0" applyNumberFormat="1" applyFont="1" applyFill="1" applyBorder="1" applyAlignment="1" applyProtection="1">
      <alignment horizontal="left" vertical="center" wrapText="1"/>
    </xf>
    <xf numFmtId="0" fontId="29" fillId="27" borderId="27" xfId="0" applyFont="1" applyFill="1" applyBorder="1" applyAlignment="1" applyProtection="1">
      <alignment horizontal="left" vertical="center" wrapText="1"/>
    </xf>
    <xf numFmtId="0" fontId="29" fillId="27" borderId="28" xfId="0" applyFont="1" applyFill="1" applyBorder="1" applyAlignment="1" applyProtection="1">
      <alignment horizontal="left" vertical="center" wrapText="1"/>
    </xf>
    <xf numFmtId="0" fontId="29" fillId="27" borderId="22" xfId="0" applyNumberFormat="1" applyFont="1" applyFill="1" applyBorder="1" applyAlignment="1" applyProtection="1">
      <alignment horizontal="center" vertical="top" wrapText="1"/>
    </xf>
    <xf numFmtId="0" fontId="24" fillId="27" borderId="13" xfId="0" applyNumberFormat="1" applyFont="1" applyFill="1" applyBorder="1" applyAlignment="1" applyProtection="1">
      <alignment horizontal="left" vertical="top" wrapText="1"/>
    </xf>
    <xf numFmtId="0" fontId="24" fillId="27" borderId="20" xfId="0" applyNumberFormat="1" applyFont="1" applyFill="1" applyBorder="1" applyAlignment="1" applyProtection="1">
      <alignment horizontal="left" vertical="top" wrapText="1"/>
    </xf>
    <xf numFmtId="9" fontId="24" fillId="26" borderId="19" xfId="0" applyNumberFormat="1" applyFont="1" applyFill="1" applyBorder="1" applyAlignment="1" applyProtection="1">
      <alignment horizontal="center" vertical="center" wrapText="1"/>
      <protection locked="0"/>
    </xf>
    <xf numFmtId="9" fontId="24" fillId="26" borderId="20" xfId="0" applyNumberFormat="1" applyFont="1" applyFill="1" applyBorder="1" applyAlignment="1" applyProtection="1">
      <alignment horizontal="center" vertical="center" wrapText="1"/>
      <protection locked="0"/>
    </xf>
    <xf numFmtId="0" fontId="24" fillId="27" borderId="14" xfId="0" applyNumberFormat="1" applyFont="1" applyFill="1" applyBorder="1" applyAlignment="1" applyProtection="1">
      <alignment horizontal="left" vertical="top" wrapText="1"/>
    </xf>
    <xf numFmtId="0" fontId="24" fillId="27" borderId="15" xfId="0" applyNumberFormat="1" applyFont="1" applyFill="1" applyBorder="1" applyAlignment="1" applyProtection="1">
      <alignment horizontal="left" vertical="top" wrapText="1"/>
    </xf>
    <xf numFmtId="9" fontId="24" fillId="26" borderId="29" xfId="0" applyNumberFormat="1" applyFont="1" applyFill="1" applyBorder="1" applyAlignment="1" applyProtection="1">
      <alignment horizontal="center" vertical="center" wrapText="1"/>
      <protection locked="0"/>
    </xf>
    <xf numFmtId="0" fontId="23" fillId="47" borderId="39" xfId="0" applyFont="1" applyFill="1" applyBorder="1" applyAlignment="1" applyProtection="1">
      <alignment horizontal="left" vertical="top" wrapText="1"/>
    </xf>
    <xf numFmtId="0" fontId="23" fillId="47" borderId="40" xfId="0" applyFont="1" applyFill="1" applyBorder="1" applyAlignment="1" applyProtection="1">
      <alignment horizontal="left" vertical="top" wrapText="1"/>
    </xf>
    <xf numFmtId="0" fontId="24" fillId="24" borderId="25" xfId="0" applyFont="1" applyFill="1" applyBorder="1" applyAlignment="1" applyProtection="1">
      <alignment horizontal="left" vertical="top" wrapText="1"/>
    </xf>
    <xf numFmtId="0" fontId="24" fillId="24" borderId="0" xfId="0" applyFont="1" applyFill="1" applyBorder="1" applyAlignment="1" applyProtection="1">
      <alignment horizontal="left" vertical="top" wrapText="1"/>
    </xf>
    <xf numFmtId="0" fontId="29" fillId="25" borderId="44" xfId="0" applyFont="1" applyFill="1" applyBorder="1" applyAlignment="1" applyProtection="1">
      <alignment horizontal="center" vertical="top" wrapText="1"/>
    </xf>
    <xf numFmtId="0" fontId="29" fillId="25" borderId="23" xfId="0" applyFont="1" applyFill="1" applyBorder="1" applyAlignment="1" applyProtection="1">
      <alignment horizontal="center" vertical="top" wrapText="1"/>
    </xf>
    <xf numFmtId="0" fontId="29" fillId="25" borderId="45" xfId="0" applyFont="1" applyFill="1" applyBorder="1" applyAlignment="1" applyProtection="1">
      <alignment horizontal="center" vertical="top" wrapText="1"/>
    </xf>
    <xf numFmtId="0" fontId="24" fillId="0" borderId="33" xfId="0" applyFont="1" applyFill="1" applyBorder="1" applyAlignment="1" applyProtection="1">
      <alignment horizontal="center" vertical="top" wrapText="1"/>
      <protection locked="0"/>
    </xf>
    <xf numFmtId="0" fontId="24" fillId="0" borderId="30" xfId="0" applyFont="1" applyFill="1" applyBorder="1" applyAlignment="1" applyProtection="1">
      <alignment horizontal="center" vertical="top" wrapText="1"/>
      <protection locked="0"/>
    </xf>
    <xf numFmtId="9" fontId="24" fillId="0" borderId="33" xfId="0" applyNumberFormat="1" applyFont="1" applyFill="1" applyBorder="1" applyAlignment="1" applyProtection="1">
      <alignment horizontal="center" vertical="top" wrapText="1"/>
      <protection locked="0"/>
    </xf>
    <xf numFmtId="9" fontId="24" fillId="0" borderId="46" xfId="0" applyNumberFormat="1" applyFont="1" applyFill="1" applyBorder="1" applyAlignment="1" applyProtection="1">
      <alignment horizontal="center" vertical="top" wrapText="1"/>
      <protection locked="0"/>
    </xf>
    <xf numFmtId="9" fontId="24" fillId="0" borderId="25" xfId="0" applyNumberFormat="1" applyFont="1" applyFill="1" applyBorder="1" applyAlignment="1" applyProtection="1">
      <alignment horizontal="center" vertical="top" wrapText="1"/>
      <protection locked="0"/>
    </xf>
    <xf numFmtId="9" fontId="24" fillId="0" borderId="27" xfId="0" applyNumberFormat="1" applyFont="1" applyFill="1" applyBorder="1" applyAlignment="1" applyProtection="1">
      <alignment horizontal="center" vertical="top" wrapText="1"/>
      <protection locked="0"/>
    </xf>
    <xf numFmtId="9" fontId="24" fillId="0" borderId="28" xfId="0" applyNumberFormat="1" applyFont="1" applyFill="1" applyBorder="1" applyAlignment="1" applyProtection="1">
      <alignment horizontal="center" vertical="top" wrapText="1"/>
      <protection locked="0"/>
    </xf>
    <xf numFmtId="0" fontId="29" fillId="25" borderId="47" xfId="0" applyFont="1" applyFill="1" applyBorder="1" applyAlignment="1" applyProtection="1">
      <alignment horizontal="center" vertical="center" wrapText="1"/>
    </xf>
    <xf numFmtId="0" fontId="29" fillId="25" borderId="42" xfId="0" applyFont="1" applyFill="1" applyBorder="1" applyAlignment="1" applyProtection="1">
      <alignment horizontal="center" vertical="center" wrapText="1"/>
    </xf>
    <xf numFmtId="0" fontId="29" fillId="25" borderId="43" xfId="0" applyFont="1" applyFill="1" applyBorder="1" applyAlignment="1" applyProtection="1">
      <alignment horizontal="center" vertical="center" wrapText="1"/>
    </xf>
    <xf numFmtId="9" fontId="29" fillId="25" borderId="41" xfId="0" applyNumberFormat="1" applyFont="1" applyFill="1" applyBorder="1" applyAlignment="1" applyProtection="1">
      <alignment horizontal="left" vertical="top" wrapText="1"/>
    </xf>
    <xf numFmtId="9" fontId="29" fillId="25" borderId="43" xfId="0" applyNumberFormat="1" applyFont="1" applyFill="1" applyBorder="1" applyAlignment="1" applyProtection="1">
      <alignment horizontal="left" vertical="top" wrapText="1"/>
    </xf>
    <xf numFmtId="9" fontId="29" fillId="25" borderId="48" xfId="0" applyNumberFormat="1" applyFont="1" applyFill="1" applyBorder="1" applyAlignment="1" applyProtection="1">
      <alignment horizontal="left" vertical="top" wrapText="1"/>
    </xf>
    <xf numFmtId="9" fontId="24" fillId="0" borderId="11" xfId="0" applyNumberFormat="1" applyFont="1" applyFill="1" applyBorder="1" applyAlignment="1" applyProtection="1">
      <alignment horizontal="left" vertical="top" wrapText="1"/>
      <protection locked="0"/>
    </xf>
    <xf numFmtId="9" fontId="24" fillId="0" borderId="49" xfId="0" applyNumberFormat="1" applyFont="1" applyFill="1" applyBorder="1" applyAlignment="1" applyProtection="1">
      <alignment horizontal="left" vertical="top" wrapText="1"/>
      <protection locked="0"/>
    </xf>
    <xf numFmtId="0" fontId="24" fillId="0" borderId="50" xfId="0" applyFont="1" applyFill="1" applyBorder="1" applyAlignment="1" applyProtection="1">
      <alignment horizontal="left" vertical="top" wrapText="1"/>
      <protection locked="0"/>
    </xf>
    <xf numFmtId="0" fontId="24" fillId="0" borderId="30" xfId="0" applyFont="1" applyFill="1" applyBorder="1" applyAlignment="1" applyProtection="1">
      <alignment horizontal="left" vertical="top" wrapText="1"/>
      <protection locked="0"/>
    </xf>
    <xf numFmtId="9" fontId="24" fillId="0" borderId="51" xfId="0" applyNumberFormat="1" applyFont="1" applyFill="1" applyBorder="1" applyAlignment="1" applyProtection="1">
      <alignment horizontal="left" vertical="top" wrapText="1"/>
      <protection locked="0"/>
    </xf>
    <xf numFmtId="9" fontId="24" fillId="0" borderId="52" xfId="0" applyNumberFormat="1" applyFont="1" applyFill="1" applyBorder="1" applyAlignment="1" applyProtection="1">
      <alignment horizontal="left" vertical="top" wrapText="1"/>
      <protection locked="0"/>
    </xf>
    <xf numFmtId="0" fontId="34" fillId="24" borderId="53" xfId="0" applyFont="1" applyFill="1" applyBorder="1" applyAlignment="1" applyProtection="1">
      <alignment horizontal="center" vertical="top" wrapText="1"/>
    </xf>
    <xf numFmtId="0" fontId="34" fillId="24" borderId="54" xfId="0" applyFont="1" applyFill="1" applyBorder="1" applyAlignment="1" applyProtection="1">
      <alignment horizontal="center" vertical="top" wrapText="1"/>
    </xf>
    <xf numFmtId="0" fontId="34" fillId="24" borderId="38" xfId="0" applyFont="1" applyFill="1" applyBorder="1" applyAlignment="1" applyProtection="1">
      <alignment horizontal="center" vertical="top" wrapText="1"/>
    </xf>
    <xf numFmtId="9" fontId="29" fillId="25" borderId="42" xfId="0" applyNumberFormat="1" applyFont="1" applyFill="1" applyBorder="1" applyAlignment="1" applyProtection="1">
      <alignment horizontal="left" vertical="top" wrapText="1"/>
    </xf>
    <xf numFmtId="9" fontId="24" fillId="0" borderId="14" xfId="0" applyNumberFormat="1" applyFont="1" applyFill="1" applyBorder="1" applyAlignment="1" applyProtection="1">
      <alignment horizontal="left" vertical="top" wrapText="1"/>
      <protection locked="0"/>
    </xf>
    <xf numFmtId="9" fontId="24" fillId="0" borderId="15" xfId="0" applyNumberFormat="1" applyFont="1" applyFill="1" applyBorder="1" applyAlignment="1" applyProtection="1">
      <alignment horizontal="left" vertical="top" wrapText="1"/>
      <protection locked="0"/>
    </xf>
    <xf numFmtId="0" fontId="24" fillId="24" borderId="19" xfId="0" applyFont="1" applyFill="1" applyBorder="1" applyAlignment="1" applyProtection="1">
      <alignment horizontal="center"/>
    </xf>
    <xf numFmtId="0" fontId="24" fillId="24" borderId="13" xfId="0" applyFont="1" applyFill="1" applyBorder="1" applyAlignment="1" applyProtection="1">
      <alignment horizontal="center"/>
    </xf>
    <xf numFmtId="0" fontId="24" fillId="24" borderId="20" xfId="0" applyFont="1" applyFill="1" applyBorder="1" applyAlignment="1" applyProtection="1">
      <alignment horizontal="center"/>
    </xf>
    <xf numFmtId="9" fontId="24" fillId="0" borderId="21" xfId="0" applyNumberFormat="1" applyFont="1" applyFill="1" applyBorder="1" applyAlignment="1" applyProtection="1">
      <alignment horizontal="left" vertical="top" wrapText="1"/>
      <protection locked="0"/>
    </xf>
    <xf numFmtId="0" fontId="23" fillId="24" borderId="39" xfId="0" applyFont="1" applyFill="1" applyBorder="1" applyAlignment="1" applyProtection="1">
      <alignment vertical="top" wrapText="1"/>
    </xf>
    <xf numFmtId="0" fontId="23" fillId="24" borderId="40" xfId="0" applyFont="1" applyFill="1" applyBorder="1" applyAlignment="1" applyProtection="1">
      <alignment vertical="top" wrapText="1"/>
    </xf>
    <xf numFmtId="9" fontId="24" fillId="0" borderId="41" xfId="0" applyNumberFormat="1" applyFont="1" applyFill="1" applyBorder="1" applyAlignment="1" applyProtection="1">
      <alignment horizontal="center" vertical="center" wrapText="1"/>
      <protection locked="0"/>
    </xf>
    <xf numFmtId="9" fontId="24" fillId="0" borderId="43" xfId="0" applyNumberFormat="1" applyFont="1" applyFill="1" applyBorder="1" applyAlignment="1" applyProtection="1">
      <alignment horizontal="center" vertical="center" wrapText="1"/>
      <protection locked="0"/>
    </xf>
    <xf numFmtId="0" fontId="24" fillId="25" borderId="14" xfId="0" applyFont="1" applyFill="1" applyBorder="1" applyAlignment="1" applyProtection="1">
      <alignment horizontal="left" wrapText="1"/>
    </xf>
    <xf numFmtId="0" fontId="24" fillId="26" borderId="21" xfId="0" applyFont="1" applyFill="1" applyBorder="1" applyAlignment="1" applyProtection="1">
      <alignment horizontal="center" vertical="top" wrapText="1"/>
      <protection locked="0"/>
    </xf>
    <xf numFmtId="0" fontId="24" fillId="26" borderId="14" xfId="0" applyFont="1" applyFill="1" applyBorder="1" applyAlignment="1" applyProtection="1">
      <alignment horizontal="center" vertical="top" wrapText="1"/>
      <protection locked="0"/>
    </xf>
    <xf numFmtId="0" fontId="24" fillId="26" borderId="15" xfId="0" applyFont="1" applyFill="1" applyBorder="1" applyAlignment="1" applyProtection="1">
      <alignment horizontal="center" vertical="top" wrapText="1"/>
      <protection locked="0"/>
    </xf>
    <xf numFmtId="0" fontId="24" fillId="26" borderId="19" xfId="0" applyFont="1" applyFill="1" applyBorder="1" applyAlignment="1" applyProtection="1">
      <alignment horizontal="left" vertical="top" wrapText="1"/>
      <protection locked="0"/>
    </xf>
    <xf numFmtId="0" fontId="24" fillId="26" borderId="13" xfId="0" applyFont="1" applyFill="1" applyBorder="1" applyAlignment="1" applyProtection="1">
      <alignment horizontal="left" vertical="top" wrapText="1"/>
      <protection locked="0"/>
    </xf>
    <xf numFmtId="0" fontId="24" fillId="26" borderId="20" xfId="0" applyFont="1" applyFill="1" applyBorder="1" applyAlignment="1" applyProtection="1">
      <alignment horizontal="left" vertical="top" wrapText="1"/>
      <protection locked="0"/>
    </xf>
    <xf numFmtId="0" fontId="23" fillId="26" borderId="0" xfId="0" applyFont="1" applyFill="1" applyBorder="1" applyAlignment="1" applyProtection="1">
      <alignment horizontal="left" vertical="top" wrapText="1"/>
      <protection locked="0"/>
    </xf>
    <xf numFmtId="9" fontId="24" fillId="0" borderId="21" xfId="0" applyNumberFormat="1" applyFont="1" applyFill="1" applyBorder="1" applyAlignment="1" applyProtection="1">
      <alignment horizontal="center" vertical="top" wrapText="1"/>
      <protection locked="0"/>
    </xf>
    <xf numFmtId="9" fontId="24" fillId="0" borderId="15" xfId="0" applyNumberFormat="1" applyFont="1" applyFill="1" applyBorder="1" applyAlignment="1" applyProtection="1">
      <alignment horizontal="center" vertical="top" wrapText="1"/>
      <protection locked="0"/>
    </xf>
    <xf numFmtId="0" fontId="24" fillId="24" borderId="39" xfId="0" applyFont="1" applyFill="1" applyBorder="1" applyAlignment="1" applyProtection="1">
      <alignment horizontal="left" vertical="top" wrapText="1"/>
    </xf>
    <xf numFmtId="0" fontId="24" fillId="24" borderId="40" xfId="0" applyFont="1" applyFill="1" applyBorder="1" applyAlignment="1" applyProtection="1">
      <alignment horizontal="left" vertical="top" wrapText="1"/>
    </xf>
    <xf numFmtId="0" fontId="24" fillId="24" borderId="10" xfId="0" applyFont="1" applyFill="1" applyBorder="1" applyAlignment="1" applyProtection="1">
      <alignment horizontal="left" vertical="top" wrapText="1"/>
    </xf>
    <xf numFmtId="0" fontId="24" fillId="0" borderId="39" xfId="0" applyFont="1" applyFill="1" applyBorder="1" applyAlignment="1" applyProtection="1">
      <alignment horizontal="left" vertical="top" wrapText="1"/>
      <protection locked="0"/>
    </xf>
    <xf numFmtId="0" fontId="24" fillId="0" borderId="40" xfId="0" applyFont="1" applyFill="1" applyBorder="1" applyAlignment="1" applyProtection="1">
      <alignment horizontal="left" vertical="top" wrapText="1"/>
      <protection locked="0"/>
    </xf>
    <xf numFmtId="0" fontId="24" fillId="0" borderId="10" xfId="0" applyFont="1" applyFill="1" applyBorder="1" applyAlignment="1" applyProtection="1">
      <alignment horizontal="left" vertical="top" wrapText="1"/>
      <protection locked="0"/>
    </xf>
    <xf numFmtId="0" fontId="24" fillId="26" borderId="19" xfId="0" applyFont="1" applyFill="1" applyBorder="1" applyAlignment="1" applyProtection="1">
      <alignment horizontal="center" vertical="top" wrapText="1"/>
      <protection locked="0"/>
    </xf>
    <xf numFmtId="0" fontId="24" fillId="26" borderId="13" xfId="0" applyFont="1" applyFill="1" applyBorder="1" applyAlignment="1" applyProtection="1">
      <alignment horizontal="center" vertical="top" wrapText="1"/>
      <protection locked="0"/>
    </xf>
    <xf numFmtId="0" fontId="24" fillId="26" borderId="20" xfId="0" applyFont="1" applyFill="1" applyBorder="1" applyAlignment="1" applyProtection="1">
      <alignment horizontal="center" vertical="top" wrapText="1"/>
      <protection locked="0"/>
    </xf>
    <xf numFmtId="0" fontId="24" fillId="25" borderId="19" xfId="0" applyFont="1" applyFill="1" applyBorder="1" applyAlignment="1" applyProtection="1">
      <alignment horizontal="left"/>
    </xf>
    <xf numFmtId="0" fontId="24" fillId="25" borderId="13" xfId="0" applyFont="1" applyFill="1" applyBorder="1" applyAlignment="1" applyProtection="1">
      <alignment horizontal="left"/>
    </xf>
    <xf numFmtId="0" fontId="24" fillId="25" borderId="14" xfId="0" applyFont="1" applyFill="1" applyBorder="1" applyAlignment="1" applyProtection="1">
      <alignment horizontal="left"/>
    </xf>
    <xf numFmtId="0" fontId="24" fillId="25" borderId="15" xfId="0" applyFont="1" applyFill="1" applyBorder="1" applyAlignment="1" applyProtection="1">
      <alignment horizontal="left"/>
    </xf>
    <xf numFmtId="0" fontId="25" fillId="26" borderId="0" xfId="0" applyFont="1" applyFill="1" applyBorder="1" applyAlignment="1" applyProtection="1">
      <alignment horizontal="center" vertical="top" wrapText="1"/>
    </xf>
    <xf numFmtId="0" fontId="23" fillId="26" borderId="0" xfId="0" applyFont="1" applyFill="1" applyBorder="1" applyAlignment="1" applyProtection="1">
      <alignment horizontal="left" vertical="top" wrapText="1"/>
    </xf>
    <xf numFmtId="0" fontId="3" fillId="26" borderId="0" xfId="0" applyFont="1" applyFill="1" applyBorder="1" applyAlignment="1" applyProtection="1">
      <alignment horizontal="left" vertical="top" wrapText="1"/>
    </xf>
    <xf numFmtId="0" fontId="47" fillId="26" borderId="0" xfId="0" applyFont="1" applyFill="1" applyBorder="1" applyAlignment="1" applyProtection="1">
      <alignment horizontal="left" vertical="top" wrapText="1"/>
    </xf>
    <xf numFmtId="0" fontId="37" fillId="26" borderId="0" xfId="39" applyFont="1" applyFill="1" applyBorder="1" applyAlignment="1" applyProtection="1">
      <alignment horizontal="left" vertical="top" wrapText="1"/>
    </xf>
    <xf numFmtId="0" fontId="24" fillId="25" borderId="33" xfId="0" applyFont="1" applyFill="1" applyBorder="1" applyAlignment="1" applyProtection="1">
      <alignment horizontal="left" vertical="top" wrapText="1"/>
    </xf>
    <xf numFmtId="0" fontId="24" fillId="0" borderId="33" xfId="0" applyFont="1" applyFill="1" applyBorder="1" applyAlignment="1" applyProtection="1">
      <alignment horizontal="left" vertical="top" wrapText="1"/>
      <protection locked="0"/>
    </xf>
    <xf numFmtId="0" fontId="24" fillId="27" borderId="41" xfId="0" applyNumberFormat="1" applyFont="1" applyFill="1" applyBorder="1" applyAlignment="1" applyProtection="1">
      <alignment horizontal="left" vertical="top" wrapText="1"/>
    </xf>
    <xf numFmtId="0" fontId="29" fillId="27" borderId="19" xfId="0" applyNumberFormat="1" applyFont="1" applyFill="1" applyBorder="1" applyAlignment="1" applyProtection="1">
      <alignment horizontal="left" vertical="center" wrapText="1"/>
    </xf>
    <xf numFmtId="0" fontId="29" fillId="27" borderId="19" xfId="0" applyNumberFormat="1" applyFont="1" applyFill="1" applyBorder="1" applyAlignment="1" applyProtection="1">
      <alignment horizontal="center" vertical="top" wrapText="1"/>
    </xf>
    <xf numFmtId="0" fontId="29" fillId="27" borderId="20" xfId="0" applyNumberFormat="1" applyFont="1" applyFill="1" applyBorder="1" applyAlignment="1" applyProtection="1">
      <alignment horizontal="center" vertical="top" wrapText="1"/>
    </xf>
    <xf numFmtId="9" fontId="24" fillId="0" borderId="19" xfId="0" applyNumberFormat="1" applyFont="1" applyFill="1" applyBorder="1" applyAlignment="1" applyProtection="1">
      <alignment horizontal="center" vertical="center" wrapText="1"/>
      <protection locked="0"/>
    </xf>
    <xf numFmtId="0" fontId="24" fillId="27" borderId="50" xfId="0" applyNumberFormat="1" applyFont="1" applyFill="1" applyBorder="1" applyAlignment="1" applyProtection="1">
      <alignment horizontal="left" vertical="top" wrapText="1"/>
    </xf>
    <xf numFmtId="9" fontId="24" fillId="0" borderId="33" xfId="0" applyNumberFormat="1" applyFont="1" applyFill="1" applyBorder="1" applyAlignment="1" applyProtection="1">
      <alignment horizontal="center" vertical="center" wrapText="1"/>
      <protection locked="0"/>
    </xf>
    <xf numFmtId="9" fontId="24" fillId="0" borderId="30" xfId="0" applyNumberFormat="1" applyFont="1" applyFill="1" applyBorder="1" applyAlignment="1" applyProtection="1">
      <alignment horizontal="center" vertical="center" wrapText="1"/>
      <protection locked="0"/>
    </xf>
    <xf numFmtId="0" fontId="24" fillId="24" borderId="21" xfId="0" applyFont="1" applyFill="1" applyBorder="1" applyAlignment="1" applyProtection="1">
      <alignment horizontal="left" vertical="top" wrapText="1"/>
    </xf>
    <xf numFmtId="0" fontId="29" fillId="25" borderId="47" xfId="0" applyFont="1" applyFill="1" applyBorder="1" applyAlignment="1" applyProtection="1">
      <alignment horizontal="center" vertical="top" wrapText="1"/>
    </xf>
    <xf numFmtId="0" fontId="29" fillId="25" borderId="41" xfId="0" applyFont="1" applyFill="1" applyBorder="1" applyAlignment="1" applyProtection="1">
      <alignment horizontal="center" vertical="top" wrapText="1"/>
    </xf>
    <xf numFmtId="0" fontId="29" fillId="25" borderId="43" xfId="0" applyFont="1" applyFill="1" applyBorder="1" applyAlignment="1" applyProtection="1">
      <alignment horizontal="center" vertical="top" wrapText="1"/>
    </xf>
    <xf numFmtId="9" fontId="24" fillId="0" borderId="33" xfId="0" applyNumberFormat="1" applyFont="1" applyFill="1" applyBorder="1" applyAlignment="1" applyProtection="1">
      <alignment horizontal="left" vertical="top" wrapText="1"/>
      <protection locked="0"/>
    </xf>
    <xf numFmtId="9" fontId="24" fillId="0" borderId="30" xfId="0" applyNumberFormat="1" applyFont="1" applyFill="1" applyBorder="1" applyAlignment="1" applyProtection="1">
      <alignment horizontal="left" vertical="top" wrapText="1"/>
      <protection locked="0"/>
    </xf>
    <xf numFmtId="0" fontId="34" fillId="24" borderId="31" xfId="0" applyFont="1" applyFill="1" applyBorder="1" applyAlignment="1" applyProtection="1">
      <alignment horizontal="center" vertical="top" wrapText="1"/>
    </xf>
    <xf numFmtId="9" fontId="24" fillId="0" borderId="11" xfId="0" applyNumberFormat="1" applyFont="1" applyFill="1" applyBorder="1" applyAlignment="1" applyProtection="1">
      <alignment horizontal="center" vertical="center" wrapText="1"/>
      <protection locked="0"/>
    </xf>
    <xf numFmtId="0" fontId="23" fillId="26" borderId="24" xfId="0" applyFont="1" applyFill="1" applyBorder="1" applyAlignment="1" applyProtection="1">
      <alignment horizontal="left" vertical="top" wrapText="1"/>
      <protection locked="0"/>
    </xf>
    <xf numFmtId="0" fontId="24" fillId="25" borderId="50" xfId="0" applyFont="1" applyFill="1" applyBorder="1" applyAlignment="1" applyProtection="1">
      <alignment horizontal="left" vertical="top" wrapText="1"/>
    </xf>
    <xf numFmtId="9" fontId="24" fillId="0" borderId="29" xfId="0" applyNumberFormat="1" applyFont="1" applyFill="1" applyBorder="1" applyAlignment="1" applyProtection="1">
      <alignment horizontal="center" vertical="center" wrapText="1"/>
      <protection locked="0"/>
    </xf>
    <xf numFmtId="9" fontId="24" fillId="0" borderId="20" xfId="0" applyNumberFormat="1" applyFont="1" applyFill="1" applyBorder="1" applyAlignment="1" applyProtection="1">
      <alignment horizontal="center" vertical="center" wrapText="1"/>
      <protection locked="0"/>
    </xf>
    <xf numFmtId="0" fontId="24" fillId="0" borderId="13" xfId="0" applyFont="1" applyFill="1" applyBorder="1" applyAlignment="1" applyProtection="1">
      <alignment horizontal="left" vertical="top" wrapText="1"/>
    </xf>
    <xf numFmtId="0" fontId="24" fillId="0" borderId="20" xfId="0" applyFont="1" applyFill="1" applyBorder="1" applyAlignment="1" applyProtection="1">
      <alignment horizontal="left" vertical="top" wrapText="1"/>
    </xf>
    <xf numFmtId="0" fontId="24" fillId="0" borderId="31"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24" fillId="0" borderId="38" xfId="0" applyFont="1" applyFill="1" applyBorder="1" applyAlignment="1" applyProtection="1">
      <alignment horizontal="left" vertical="top" wrapText="1"/>
    </xf>
    <xf numFmtId="168" fontId="24" fillId="26" borderId="19" xfId="32" applyNumberFormat="1" applyFont="1" applyFill="1" applyBorder="1" applyAlignment="1" applyProtection="1">
      <alignment horizontal="left" vertical="top" wrapText="1"/>
      <protection locked="0"/>
    </xf>
    <xf numFmtId="168" fontId="24" fillId="26" borderId="13" xfId="32" applyNumberFormat="1" applyFont="1" applyFill="1" applyBorder="1" applyAlignment="1" applyProtection="1">
      <alignment horizontal="left" vertical="top" wrapText="1"/>
      <protection locked="0"/>
    </xf>
    <xf numFmtId="168" fontId="24" fillId="26" borderId="20" xfId="32" applyNumberFormat="1" applyFont="1" applyFill="1" applyBorder="1" applyAlignment="1" applyProtection="1">
      <alignment horizontal="left" vertical="top" wrapText="1"/>
      <protection locked="0"/>
    </xf>
    <xf numFmtId="168" fontId="24" fillId="0" borderId="19" xfId="32" applyNumberFormat="1" applyFont="1" applyFill="1" applyBorder="1" applyAlignment="1" applyProtection="1">
      <alignment vertical="top" wrapText="1"/>
      <protection locked="0"/>
    </xf>
    <xf numFmtId="168" fontId="24" fillId="0" borderId="13" xfId="32" applyNumberFormat="1" applyFont="1" applyFill="1" applyBorder="1" applyAlignment="1" applyProtection="1">
      <alignment vertical="top" wrapText="1"/>
      <protection locked="0"/>
    </xf>
    <xf numFmtId="168" fontId="24" fillId="0" borderId="20" xfId="32" applyNumberFormat="1" applyFont="1" applyFill="1" applyBorder="1" applyAlignment="1" applyProtection="1">
      <alignment vertical="top" wrapText="1"/>
      <protection locked="0"/>
    </xf>
    <xf numFmtId="9" fontId="24" fillId="0" borderId="19" xfId="0" applyNumberFormat="1" applyFont="1" applyFill="1" applyBorder="1" applyAlignment="1" applyProtection="1">
      <alignment horizontal="left" vertical="center" wrapText="1"/>
      <protection locked="0"/>
    </xf>
    <xf numFmtId="9" fontId="24" fillId="0" borderId="13" xfId="0" applyNumberFormat="1" applyFont="1" applyFill="1" applyBorder="1" applyAlignment="1" applyProtection="1">
      <alignment horizontal="left" vertical="center" wrapText="1"/>
      <protection locked="0"/>
    </xf>
    <xf numFmtId="9" fontId="24" fillId="0" borderId="20" xfId="0" applyNumberFormat="1" applyFont="1" applyFill="1" applyBorder="1" applyAlignment="1" applyProtection="1">
      <alignment horizontal="left" vertical="center" wrapText="1"/>
      <protection locked="0"/>
    </xf>
    <xf numFmtId="0" fontId="24" fillId="0" borderId="56" xfId="0" applyFont="1" applyFill="1" applyBorder="1" applyAlignment="1" applyProtection="1">
      <alignment horizontal="left" vertical="top" wrapText="1"/>
      <protection locked="0"/>
    </xf>
    <xf numFmtId="0" fontId="24" fillId="0" borderId="55" xfId="0" applyFont="1" applyFill="1" applyBorder="1" applyAlignment="1" applyProtection="1">
      <alignment horizontal="left" vertical="top" wrapText="1"/>
      <protection locked="0"/>
    </xf>
    <xf numFmtId="0" fontId="48" fillId="0" borderId="0" xfId="0" applyFont="1" applyFill="1" applyBorder="1" applyAlignment="1" applyProtection="1">
      <alignment horizontal="left" vertical="top" wrapText="1"/>
      <protection locked="0"/>
    </xf>
    <xf numFmtId="0" fontId="24" fillId="26" borderId="24" xfId="0" applyFont="1" applyFill="1" applyBorder="1" applyAlignment="1" applyProtection="1">
      <alignment horizontal="left" vertical="top" wrapText="1"/>
    </xf>
    <xf numFmtId="9" fontId="24" fillId="26" borderId="19" xfId="0" applyNumberFormat="1" applyFont="1" applyFill="1" applyBorder="1" applyAlignment="1" applyProtection="1">
      <alignment horizontal="left" vertical="top" wrapText="1"/>
      <protection locked="0"/>
    </xf>
    <xf numFmtId="9" fontId="24" fillId="26" borderId="13" xfId="0" applyNumberFormat="1" applyFont="1" applyFill="1" applyBorder="1" applyAlignment="1" applyProtection="1">
      <alignment horizontal="left" vertical="top" wrapText="1"/>
      <protection locked="0"/>
    </xf>
    <xf numFmtId="9" fontId="24" fillId="26" borderId="20" xfId="0" applyNumberFormat="1" applyFont="1" applyFill="1" applyBorder="1" applyAlignment="1" applyProtection="1">
      <alignment horizontal="left" vertical="top" wrapText="1"/>
      <protection locked="0"/>
    </xf>
    <xf numFmtId="169" fontId="24" fillId="0" borderId="19" xfId="0" applyNumberFormat="1" applyFont="1" applyFill="1" applyBorder="1" applyAlignment="1" applyProtection="1">
      <alignment horizontal="left" vertical="top" wrapText="1"/>
      <protection locked="0"/>
    </xf>
    <xf numFmtId="169" fontId="24" fillId="0" borderId="20" xfId="0" applyNumberFormat="1" applyFont="1" applyFill="1" applyBorder="1" applyAlignment="1" applyProtection="1">
      <alignment horizontal="left" vertical="top" wrapText="1"/>
      <protection locked="0"/>
    </xf>
    <xf numFmtId="0" fontId="25" fillId="26" borderId="0" xfId="0" applyFont="1" applyFill="1" applyBorder="1" applyAlignment="1" applyProtection="1">
      <alignment horizontal="left" vertical="top" wrapText="1"/>
    </xf>
    <xf numFmtId="0" fontId="24" fillId="0" borderId="21" xfId="0" applyFont="1" applyFill="1" applyBorder="1" applyAlignment="1" applyProtection="1">
      <alignment horizontal="center" vertical="top" wrapText="1"/>
      <protection locked="0"/>
    </xf>
    <xf numFmtId="0" fontId="24" fillId="0" borderId="14" xfId="0" applyFont="1" applyFill="1" applyBorder="1" applyAlignment="1" applyProtection="1">
      <alignment horizontal="center" vertical="top" wrapText="1"/>
      <protection locked="0"/>
    </xf>
    <xf numFmtId="0" fontId="24" fillId="0" borderId="15" xfId="0" applyFont="1" applyFill="1" applyBorder="1" applyAlignment="1" applyProtection="1">
      <alignment horizontal="center" vertical="top" wrapText="1"/>
      <protection locked="0"/>
    </xf>
    <xf numFmtId="9" fontId="24" fillId="26" borderId="19" xfId="0" applyNumberFormat="1" applyFont="1" applyFill="1" applyBorder="1" applyAlignment="1" applyProtection="1">
      <alignment horizontal="center" vertical="top" wrapText="1"/>
      <protection locked="0"/>
    </xf>
    <xf numFmtId="9" fontId="24" fillId="26" borderId="20" xfId="0" applyNumberFormat="1" applyFont="1" applyFill="1" applyBorder="1" applyAlignment="1" applyProtection="1">
      <alignment horizontal="center" vertical="top" wrapText="1"/>
      <protection locked="0"/>
    </xf>
    <xf numFmtId="0" fontId="24" fillId="26" borderId="33" xfId="0" applyFont="1" applyFill="1" applyBorder="1" applyAlignment="1" applyProtection="1">
      <alignment horizontal="center" vertical="top" wrapText="1"/>
      <protection locked="0"/>
    </xf>
    <xf numFmtId="0" fontId="24" fillId="26" borderId="30" xfId="0" applyFont="1" applyFill="1" applyBorder="1" applyAlignment="1" applyProtection="1">
      <alignment horizontal="center" vertical="top" wrapText="1"/>
      <protection locked="0"/>
    </xf>
    <xf numFmtId="9" fontId="24" fillId="26" borderId="33" xfId="0" applyNumberFormat="1" applyFont="1" applyFill="1" applyBorder="1" applyAlignment="1" applyProtection="1">
      <alignment horizontal="center" vertical="top" wrapText="1"/>
      <protection locked="0"/>
    </xf>
    <xf numFmtId="9" fontId="24" fillId="26" borderId="46" xfId="0" applyNumberFormat="1" applyFont="1" applyFill="1" applyBorder="1" applyAlignment="1" applyProtection="1">
      <alignment horizontal="center" vertical="top" wrapText="1"/>
      <protection locked="0"/>
    </xf>
    <xf numFmtId="9" fontId="24" fillId="26" borderId="13" xfId="0" applyNumberFormat="1" applyFont="1" applyFill="1" applyBorder="1" applyAlignment="1" applyProtection="1">
      <alignment horizontal="center" vertical="top" wrapText="1"/>
      <protection locked="0"/>
    </xf>
    <xf numFmtId="0" fontId="24" fillId="31" borderId="21" xfId="0" applyFont="1" applyFill="1" applyBorder="1" applyAlignment="1" applyProtection="1">
      <alignment horizontal="left" vertical="top" wrapText="1"/>
      <protection locked="0"/>
    </xf>
    <xf numFmtId="0" fontId="24" fillId="31" borderId="14" xfId="0" applyFont="1" applyFill="1" applyBorder="1" applyAlignment="1" applyProtection="1">
      <alignment horizontal="left" vertical="top" wrapText="1"/>
      <protection locked="0"/>
    </xf>
    <xf numFmtId="0" fontId="24" fillId="31" borderId="15" xfId="0" applyFont="1" applyFill="1" applyBorder="1" applyAlignment="1" applyProtection="1">
      <alignment horizontal="left" vertical="top" wrapText="1"/>
      <protection locked="0"/>
    </xf>
    <xf numFmtId="0" fontId="28" fillId="0" borderId="19" xfId="0" applyFont="1" applyFill="1" applyBorder="1" applyAlignment="1" applyProtection="1">
      <alignment horizontal="left" vertical="top" wrapText="1"/>
      <protection locked="0"/>
    </xf>
    <xf numFmtId="0" fontId="24" fillId="0" borderId="14" xfId="0" applyFont="1" applyFill="1" applyBorder="1" applyAlignment="1" applyProtection="1">
      <alignment horizontal="left" vertical="top" wrapText="1"/>
    </xf>
    <xf numFmtId="0" fontId="24" fillId="0" borderId="15" xfId="0" applyFont="1" applyFill="1" applyBorder="1" applyAlignment="1" applyProtection="1">
      <alignment horizontal="left" vertical="top" wrapText="1"/>
    </xf>
    <xf numFmtId="17" fontId="24" fillId="0" borderId="33" xfId="0" applyNumberFormat="1" applyFont="1" applyFill="1" applyBorder="1" applyAlignment="1" applyProtection="1">
      <alignment horizontal="center" vertical="top" wrapText="1"/>
      <protection locked="0"/>
    </xf>
    <xf numFmtId="0" fontId="24" fillId="0" borderId="25" xfId="0" applyFont="1" applyFill="1" applyBorder="1" applyAlignment="1" applyProtection="1">
      <alignment horizontal="left" vertical="top" wrapText="1"/>
    </xf>
    <xf numFmtId="0" fontId="24" fillId="0" borderId="27" xfId="0" applyFont="1" applyFill="1" applyBorder="1" applyAlignment="1" applyProtection="1">
      <alignment horizontal="left" vertical="top" wrapText="1"/>
    </xf>
    <xf numFmtId="0" fontId="24" fillId="0" borderId="28" xfId="0" applyFont="1" applyFill="1" applyBorder="1" applyAlignment="1" applyProtection="1">
      <alignment horizontal="left" vertical="top" wrapText="1"/>
    </xf>
    <xf numFmtId="0" fontId="24" fillId="0" borderId="21" xfId="0" applyFont="1" applyFill="1" applyBorder="1" applyAlignment="1" applyProtection="1">
      <alignment horizontal="left" vertical="top" wrapText="1"/>
    </xf>
    <xf numFmtId="0" fontId="35" fillId="0" borderId="0" xfId="0" applyFont="1" applyAlignment="1">
      <alignment wrapText="1"/>
    </xf>
    <xf numFmtId="0" fontId="35" fillId="0" borderId="38" xfId="0" applyFont="1" applyBorder="1" applyAlignment="1">
      <alignment wrapText="1"/>
    </xf>
    <xf numFmtId="0" fontId="35" fillId="0" borderId="0" xfId="0" applyFont="1" applyAlignment="1" applyProtection="1">
      <alignment wrapText="1"/>
      <protection locked="0"/>
    </xf>
    <xf numFmtId="0" fontId="35" fillId="0" borderId="0" xfId="0" applyFont="1" applyAlignment="1" applyProtection="1">
      <alignment wrapText="1"/>
    </xf>
    <xf numFmtId="0" fontId="35" fillId="0" borderId="31" xfId="0" applyFont="1" applyBorder="1" applyAlignment="1" applyProtection="1">
      <alignment wrapText="1"/>
      <protection locked="0"/>
    </xf>
    <xf numFmtId="0" fontId="0" fillId="24" borderId="13" xfId="0" applyFill="1" applyBorder="1" applyAlignment="1" applyProtection="1"/>
    <xf numFmtId="0" fontId="0" fillId="24" borderId="20" xfId="0" applyFill="1" applyBorder="1" applyAlignment="1" applyProtection="1"/>
    <xf numFmtId="0" fontId="0" fillId="0" borderId="14" xfId="0" applyBorder="1" applyAlignment="1"/>
    <xf numFmtId="0" fontId="0" fillId="0" borderId="15" xfId="0" applyBorder="1" applyAlignment="1"/>
    <xf numFmtId="0" fontId="0" fillId="0" borderId="0" xfId="0" applyBorder="1" applyAlignment="1"/>
    <xf numFmtId="0" fontId="0" fillId="0" borderId="40" xfId="0" applyBorder="1" applyAlignment="1"/>
    <xf numFmtId="0" fontId="0" fillId="0" borderId="42" xfId="0" applyBorder="1" applyAlignment="1"/>
    <xf numFmtId="0" fontId="0" fillId="0" borderId="43" xfId="0" applyBorder="1" applyAlignment="1"/>
    <xf numFmtId="0" fontId="0" fillId="0" borderId="20" xfId="0" applyBorder="1" applyAlignment="1"/>
    <xf numFmtId="0" fontId="0" fillId="0" borderId="13" xfId="0" applyBorder="1" applyAlignment="1"/>
    <xf numFmtId="0" fontId="0" fillId="0" borderId="50" xfId="0" applyBorder="1" applyAlignment="1"/>
    <xf numFmtId="0" fontId="0" fillId="0" borderId="30" xfId="0" applyBorder="1" applyAlignment="1"/>
    <xf numFmtId="0" fontId="0" fillId="0" borderId="13" xfId="0" applyFill="1" applyBorder="1" applyAlignment="1"/>
    <xf numFmtId="0" fontId="0" fillId="0" borderId="20" xfId="0" applyFill="1" applyBorder="1" applyAlignment="1"/>
    <xf numFmtId="0" fontId="0" fillId="0" borderId="48" xfId="0" applyBorder="1" applyAlignment="1"/>
    <xf numFmtId="0" fontId="0" fillId="0" borderId="30" xfId="0" applyFill="1" applyBorder="1" applyAlignment="1"/>
    <xf numFmtId="0" fontId="0" fillId="0" borderId="46" xfId="0" applyBorder="1" applyAlignment="1"/>
    <xf numFmtId="0" fontId="0" fillId="0" borderId="27" xfId="0" applyBorder="1" applyAlignment="1"/>
    <xf numFmtId="0" fontId="0" fillId="0" borderId="55" xfId="0" applyBorder="1" applyAlignment="1"/>
    <xf numFmtId="0" fontId="0" fillId="0" borderId="0" xfId="0" applyAlignment="1"/>
    <xf numFmtId="0" fontId="0" fillId="0" borderId="38" xfId="0" applyBorder="1" applyAlignment="1"/>
    <xf numFmtId="0" fontId="0" fillId="0" borderId="11" xfId="0" applyBorder="1" applyAlignment="1"/>
    <xf numFmtId="0" fontId="0" fillId="0" borderId="10" xfId="0" applyBorder="1" applyAlignment="1"/>
    <xf numFmtId="0" fontId="5" fillId="26" borderId="0" xfId="39" applyFont="1" applyFill="1" applyBorder="1" applyAlignment="1" applyProtection="1">
      <alignment vertical="top" wrapText="1"/>
      <protection locked="0"/>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3" xfId="29" xr:uid="{00000000-0005-0000-0000-00001C000000}"/>
    <cellStyle name="Comma 4" xfId="30" xr:uid="{00000000-0005-0000-0000-00001D000000}"/>
    <cellStyle name="Comma 5" xfId="31" xr:uid="{00000000-0005-0000-0000-00001E000000}"/>
    <cellStyle name="Currency" xfId="32" builtinId="4"/>
    <cellStyle name="Explanatory Text" xfId="33" builtinId="53" customBuiltin="1"/>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Input" xfId="40" builtinId="20" customBuiltin="1"/>
    <cellStyle name="Linked Cell" xfId="41" builtinId="24" customBuiltin="1"/>
    <cellStyle name="Neutral" xfId="42" builtinId="28" customBuiltin="1"/>
    <cellStyle name="Normal" xfId="0" builtinId="0"/>
    <cellStyle name="Normal 2" xfId="43" xr:uid="{00000000-0005-0000-0000-00002B000000}"/>
    <cellStyle name="Normal 2 2" xfId="44" xr:uid="{00000000-0005-0000-0000-00002C000000}"/>
    <cellStyle name="Normal 2 2 2" xfId="45" xr:uid="{00000000-0005-0000-0000-00002D000000}"/>
    <cellStyle name="Normal 2_CS Indicators Survey 2010" xfId="46" xr:uid="{00000000-0005-0000-0000-00002E000000}"/>
    <cellStyle name="Normal 3" xfId="47" xr:uid="{00000000-0005-0000-0000-00002F000000}"/>
    <cellStyle name="Normal 4" xfId="48" xr:uid="{00000000-0005-0000-0000-000030000000}"/>
    <cellStyle name="Normal 4 2" xfId="49" xr:uid="{00000000-0005-0000-0000-000031000000}"/>
    <cellStyle name="Normal 4_CS Indicators Survey 2010" xfId="50" xr:uid="{00000000-0005-0000-0000-000032000000}"/>
    <cellStyle name="Normal 5" xfId="51" xr:uid="{00000000-0005-0000-0000-000033000000}"/>
    <cellStyle name="Note" xfId="52" builtinId="10" customBuiltin="1"/>
    <cellStyle name="Output" xfId="53" builtinId="21" customBuiltin="1"/>
    <cellStyle name="Percent" xfId="54" builtinId="5"/>
    <cellStyle name="Title" xfId="55" builtinId="15" customBuiltin="1"/>
    <cellStyle name="Total" xfId="56" builtinId="25" customBuiltin="1"/>
    <cellStyle name="Warning Text" xfId="57"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552450</xdr:colOff>
      <xdr:row>7</xdr:row>
      <xdr:rowOff>0</xdr:rowOff>
    </xdr:to>
    <xdr:pic>
      <xdr:nvPicPr>
        <xdr:cNvPr id="45060" name="Picture 1" descr="USAID-DELIVER_sub">
          <a:extLst>
            <a:ext uri="{FF2B5EF4-FFF2-40B4-BE49-F238E27FC236}">
              <a16:creationId xmlns:a16="http://schemas.microsoft.com/office/drawing/2014/main" id="{2227470B-62AC-483A-A763-4080042EED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1086802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40970" name="Picture 7" descr="USAID-DELIVER_sub">
          <a:extLst>
            <a:ext uri="{FF2B5EF4-FFF2-40B4-BE49-F238E27FC236}">
              <a16:creationId xmlns:a16="http://schemas.microsoft.com/office/drawing/2014/main" id="{B2EFEA20-AC26-433F-B084-D3553A095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41995" name="Picture 8" descr="USAID-DELIVER_sub">
          <a:extLst>
            <a:ext uri="{FF2B5EF4-FFF2-40B4-BE49-F238E27FC236}">
              <a16:creationId xmlns:a16="http://schemas.microsoft.com/office/drawing/2014/main" id="{1A30672F-FB95-4DBC-A431-B96C2212A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9466" name="Picture 7" descr="USAID-DELIVER_sub">
          <a:extLst>
            <a:ext uri="{FF2B5EF4-FFF2-40B4-BE49-F238E27FC236}">
              <a16:creationId xmlns:a16="http://schemas.microsoft.com/office/drawing/2014/main" id="{099475A1-2269-4BE0-BC49-569512169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8439" name="Picture 4" descr="USAID-DELIVER_sub">
          <a:extLst>
            <a:ext uri="{FF2B5EF4-FFF2-40B4-BE49-F238E27FC236}">
              <a16:creationId xmlns:a16="http://schemas.microsoft.com/office/drawing/2014/main" id="{535B1B1C-F2C9-4A55-A292-F00BF8D4D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8686" name="Picture 11" descr="USAID-DELIVER_sub">
          <a:extLst>
            <a:ext uri="{FF2B5EF4-FFF2-40B4-BE49-F238E27FC236}">
              <a16:creationId xmlns:a16="http://schemas.microsoft.com/office/drawing/2014/main" id="{2BBB852C-9841-4EC2-A347-3C3F568AD0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43016" name="Picture 5" descr="USAID-DELIVER_sub">
          <a:extLst>
            <a:ext uri="{FF2B5EF4-FFF2-40B4-BE49-F238E27FC236}">
              <a16:creationId xmlns:a16="http://schemas.microsoft.com/office/drawing/2014/main" id="{0EAE28C4-4D51-4C55-85EB-FC9B1B6C5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3804" name="Picture 9" descr="USAID-DELIVER_sub">
          <a:extLst>
            <a:ext uri="{FF2B5EF4-FFF2-40B4-BE49-F238E27FC236}">
              <a16:creationId xmlns:a16="http://schemas.microsoft.com/office/drawing/2014/main" id="{D329F776-60B2-4C44-849B-C6604B6B3A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4104" name="Picture 5" descr="USAID-DELIVER_sub">
          <a:extLst>
            <a:ext uri="{FF2B5EF4-FFF2-40B4-BE49-F238E27FC236}">
              <a16:creationId xmlns:a16="http://schemas.microsoft.com/office/drawing/2014/main" id="{AD767BDA-D0C0-457C-9637-712B752C6A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704850</xdr:colOff>
      <xdr:row>3</xdr:row>
      <xdr:rowOff>285750</xdr:rowOff>
    </xdr:to>
    <xdr:pic>
      <xdr:nvPicPr>
        <xdr:cNvPr id="20486" name="Picture 3" descr="USAID-DELIVER_sub">
          <a:extLst>
            <a:ext uri="{FF2B5EF4-FFF2-40B4-BE49-F238E27FC236}">
              <a16:creationId xmlns:a16="http://schemas.microsoft.com/office/drawing/2014/main" id="{77E717F1-B601-42D8-8415-19B97156D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008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9228" name="Picture 9" descr="USAID-DELIVER_sub">
          <a:extLst>
            <a:ext uri="{FF2B5EF4-FFF2-40B4-BE49-F238E27FC236}">
              <a16:creationId xmlns:a16="http://schemas.microsoft.com/office/drawing/2014/main" id="{1BA246C1-1125-4BF6-AF82-E83217814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3048000</xdr:colOff>
      <xdr:row>1</xdr:row>
      <xdr:rowOff>485775</xdr:rowOff>
    </xdr:to>
    <xdr:pic>
      <xdr:nvPicPr>
        <xdr:cNvPr id="49156" name="Picture 1" descr="USAID-DELIVER_sub">
          <a:extLst>
            <a:ext uri="{FF2B5EF4-FFF2-40B4-BE49-F238E27FC236}">
              <a16:creationId xmlns:a16="http://schemas.microsoft.com/office/drawing/2014/main" id="{AA074A00-EDD1-431E-9F6C-55ECA4E0CE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14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0250" name="Picture 7" descr="USAID-DELIVER_sub">
          <a:extLst>
            <a:ext uri="{FF2B5EF4-FFF2-40B4-BE49-F238E27FC236}">
              <a16:creationId xmlns:a16="http://schemas.microsoft.com/office/drawing/2014/main" id="{4D938D1A-A821-4288-BB00-A15652748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1515" name="Picture 8" descr="USAID-DELIVER_sub">
          <a:extLst>
            <a:ext uri="{FF2B5EF4-FFF2-40B4-BE49-F238E27FC236}">
              <a16:creationId xmlns:a16="http://schemas.microsoft.com/office/drawing/2014/main" id="{4C004300-7406-4B17-B6D0-46137FD45E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8920" name="Picture 5" descr="USAID-DELIVER_sub">
          <a:extLst>
            <a:ext uri="{FF2B5EF4-FFF2-40B4-BE49-F238E27FC236}">
              <a16:creationId xmlns:a16="http://schemas.microsoft.com/office/drawing/2014/main" id="{D0685F98-8BC7-48BC-B74F-62606DF4A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5128" name="Picture 5" descr="USAID-DELIVER_sub">
          <a:extLst>
            <a:ext uri="{FF2B5EF4-FFF2-40B4-BE49-F238E27FC236}">
              <a16:creationId xmlns:a16="http://schemas.microsoft.com/office/drawing/2014/main" id="{83A622CF-0102-436B-A80B-0DB82B301C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2537" name="Picture 6" descr="USAID-DELIVER_sub">
          <a:extLst>
            <a:ext uri="{FF2B5EF4-FFF2-40B4-BE49-F238E27FC236}">
              <a16:creationId xmlns:a16="http://schemas.microsoft.com/office/drawing/2014/main" id="{ECC8A9FA-BF09-4373-BBE7-4FF975594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4825" name="Picture 6" descr="USAID-DELIVER_sub">
          <a:extLst>
            <a:ext uri="{FF2B5EF4-FFF2-40B4-BE49-F238E27FC236}">
              <a16:creationId xmlns:a16="http://schemas.microsoft.com/office/drawing/2014/main" id="{1D578E68-D834-4AA3-B48B-97965BA1C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7418" name="Picture 7" descr="USAID-DELIVER_sub">
          <a:extLst>
            <a:ext uri="{FF2B5EF4-FFF2-40B4-BE49-F238E27FC236}">
              <a16:creationId xmlns:a16="http://schemas.microsoft.com/office/drawing/2014/main" id="{EFC72EF1-83A4-429C-A95A-71D57D67F2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9947" name="Picture 8" descr="USAID-DELIVER_sub">
          <a:extLst>
            <a:ext uri="{FF2B5EF4-FFF2-40B4-BE49-F238E27FC236}">
              <a16:creationId xmlns:a16="http://schemas.microsoft.com/office/drawing/2014/main" id="{FA6CE046-4171-4ED9-B0B8-39001287A2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44041" name="Picture 6" descr="USAID-DELIVER_sub">
          <a:extLst>
            <a:ext uri="{FF2B5EF4-FFF2-40B4-BE49-F238E27FC236}">
              <a16:creationId xmlns:a16="http://schemas.microsoft.com/office/drawing/2014/main" id="{E0418408-DFC3-4B69-BD97-6E6ABD44F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7662" name="Picture 11" descr="USAID-DELIVER_sub">
          <a:extLst>
            <a:ext uri="{FF2B5EF4-FFF2-40B4-BE49-F238E27FC236}">
              <a16:creationId xmlns:a16="http://schemas.microsoft.com/office/drawing/2014/main" id="{A3769995-8F05-4763-A19B-8D262C7C86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866775</xdr:colOff>
      <xdr:row>1</xdr:row>
      <xdr:rowOff>0</xdr:rowOff>
    </xdr:to>
    <xdr:pic>
      <xdr:nvPicPr>
        <xdr:cNvPr id="48321" name="Picture 1" descr="USAID-DELIVER_sub">
          <a:extLst>
            <a:ext uri="{FF2B5EF4-FFF2-40B4-BE49-F238E27FC236}">
              <a16:creationId xmlns:a16="http://schemas.microsoft.com/office/drawing/2014/main" id="{AA292D41-CFB9-49BA-AE41-CA5A47732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384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2294" name="Picture 3" descr="USAID-DELIVER_sub">
          <a:extLst>
            <a:ext uri="{FF2B5EF4-FFF2-40B4-BE49-F238E27FC236}">
              <a16:creationId xmlns:a16="http://schemas.microsoft.com/office/drawing/2014/main" id="{76145CB8-18A9-4D86-BDBC-7F0A7B1C9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033" name="Picture 6" descr="USAID-DELIVER_sub">
          <a:extLst>
            <a:ext uri="{FF2B5EF4-FFF2-40B4-BE49-F238E27FC236}">
              <a16:creationId xmlns:a16="http://schemas.microsoft.com/office/drawing/2014/main" id="{5986035C-32B0-4B89-BF65-255A892B8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3561" name="Picture 6" descr="USAID-DELIVER_sub">
          <a:extLst>
            <a:ext uri="{FF2B5EF4-FFF2-40B4-BE49-F238E27FC236}">
              <a16:creationId xmlns:a16="http://schemas.microsoft.com/office/drawing/2014/main" id="{4BB90FC9-108A-4BEB-B415-917F8D5A2C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3321" name="Picture 6" descr="USAID-DELIVER_sub">
          <a:extLst>
            <a:ext uri="{FF2B5EF4-FFF2-40B4-BE49-F238E27FC236}">
              <a16:creationId xmlns:a16="http://schemas.microsoft.com/office/drawing/2014/main" id="{59EB8FA8-81AA-457E-9E98-DCE6CB0033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6158" name="Picture 11" descr="USAID-DELIVER_sub">
          <a:extLst>
            <a:ext uri="{FF2B5EF4-FFF2-40B4-BE49-F238E27FC236}">
              <a16:creationId xmlns:a16="http://schemas.microsoft.com/office/drawing/2014/main" id="{8087196A-D0FF-4A44-8111-110C2179C1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4342" name="Picture 3" descr="USAID-DELIVER_sub">
          <a:extLst>
            <a:ext uri="{FF2B5EF4-FFF2-40B4-BE49-F238E27FC236}">
              <a16:creationId xmlns:a16="http://schemas.microsoft.com/office/drawing/2014/main" id="{B7C186F6-7A30-4CAE-A47D-659F76AC6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24587" name="Picture 7" descr="USAID-DELIVER_sub">
          <a:extLst>
            <a:ext uri="{FF2B5EF4-FFF2-40B4-BE49-F238E27FC236}">
              <a16:creationId xmlns:a16="http://schemas.microsoft.com/office/drawing/2014/main" id="{715F71BC-8678-4DC7-BC46-2291E3743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0727" name="Picture 4" descr="USAID-DELIVER_sub">
          <a:extLst>
            <a:ext uri="{FF2B5EF4-FFF2-40B4-BE49-F238E27FC236}">
              <a16:creationId xmlns:a16="http://schemas.microsoft.com/office/drawing/2014/main" id="{DFFDB49B-58FC-4EBC-BFD2-25DFBE0DFE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1753" name="Picture 6" descr="USAID-DELIVER_sub">
          <a:extLst>
            <a:ext uri="{FF2B5EF4-FFF2-40B4-BE49-F238E27FC236}">
              <a16:creationId xmlns:a16="http://schemas.microsoft.com/office/drawing/2014/main" id="{8C058C78-031C-492C-BD63-1FE12DDD40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4</xdr:row>
      <xdr:rowOff>19050</xdr:rowOff>
    </xdr:to>
    <xdr:pic>
      <xdr:nvPicPr>
        <xdr:cNvPr id="36882" name="Picture 13" descr="USAID-DELIVER_sub">
          <a:extLst>
            <a:ext uri="{FF2B5EF4-FFF2-40B4-BE49-F238E27FC236}">
              <a16:creationId xmlns:a16="http://schemas.microsoft.com/office/drawing/2014/main" id="{B87C320F-9833-4FE2-A33B-719020728A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600075</xdr:colOff>
      <xdr:row>3</xdr:row>
      <xdr:rowOff>285750</xdr:rowOff>
    </xdr:to>
    <xdr:pic>
      <xdr:nvPicPr>
        <xdr:cNvPr id="37903" name="Picture 12" descr="USAID-DELIVER_sub">
          <a:extLst>
            <a:ext uri="{FF2B5EF4-FFF2-40B4-BE49-F238E27FC236}">
              <a16:creationId xmlns:a16="http://schemas.microsoft.com/office/drawing/2014/main" id="{F7391E79-B3BD-46B9-A023-72F0507098DF}"/>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294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7175" name="Picture 4" descr="USAID-DELIVER_sub">
          <a:extLst>
            <a:ext uri="{FF2B5EF4-FFF2-40B4-BE49-F238E27FC236}">
              <a16:creationId xmlns:a16="http://schemas.microsoft.com/office/drawing/2014/main" id="{343C2FFA-AA41-4DF5-897D-5AFF15C5B5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8201" name="Picture 6" descr="USAID-DELIVER_sub">
          <a:extLst>
            <a:ext uri="{FF2B5EF4-FFF2-40B4-BE49-F238E27FC236}">
              <a16:creationId xmlns:a16="http://schemas.microsoft.com/office/drawing/2014/main" id="{02A3A7BE-1D58-4F29-BB74-46985B3C7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15370" name="Picture 7" descr="USAID-DELIVER_sub">
          <a:extLst>
            <a:ext uri="{FF2B5EF4-FFF2-40B4-BE49-F238E27FC236}">
              <a16:creationId xmlns:a16="http://schemas.microsoft.com/office/drawing/2014/main" id="{2DED3394-E5B1-47E6-9733-942B3E2355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600075</xdr:colOff>
      <xdr:row>3</xdr:row>
      <xdr:rowOff>285750</xdr:rowOff>
    </xdr:to>
    <xdr:pic>
      <xdr:nvPicPr>
        <xdr:cNvPr id="35846" name="Picture 3" descr="USAID-DELIVER_sub">
          <a:extLst>
            <a:ext uri="{FF2B5EF4-FFF2-40B4-BE49-F238E27FC236}">
              <a16:creationId xmlns:a16="http://schemas.microsoft.com/office/drawing/2014/main" id="{4F80246B-DFBF-4704-83D5-0A5306244E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8294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6"/>
  <sheetViews>
    <sheetView tabSelected="1" view="pageBreakPreview" zoomScale="90" zoomScaleNormal="65" zoomScaleSheetLayoutView="90" workbookViewId="0">
      <selection activeCell="A17" sqref="A17:B17"/>
    </sheetView>
  </sheetViews>
  <sheetFormatPr defaultRowHeight="12.75"/>
  <cols>
    <col min="1" max="10" width="9.140625" style="196"/>
    <col min="11" max="11" width="17.5703125" style="196" customWidth="1"/>
    <col min="12" max="16" width="9.140625" style="196"/>
    <col min="17" max="17" width="18.5703125" style="196" customWidth="1"/>
    <col min="18" max="16384" width="9.140625" style="196"/>
  </cols>
  <sheetData>
    <row r="1" spans="1:19">
      <c r="A1" s="371"/>
      <c r="B1" s="372"/>
      <c r="C1" s="372"/>
      <c r="D1" s="372"/>
      <c r="E1" s="372"/>
      <c r="F1" s="372"/>
      <c r="G1" s="372"/>
      <c r="H1" s="372"/>
      <c r="I1" s="372"/>
      <c r="J1" s="372"/>
      <c r="K1" s="372"/>
      <c r="L1" s="372"/>
      <c r="M1" s="372"/>
      <c r="N1" s="372"/>
      <c r="O1" s="372"/>
      <c r="P1" s="372"/>
      <c r="Q1" s="297"/>
    </row>
    <row r="2" spans="1:19" ht="15.75">
      <c r="A2" s="375"/>
      <c r="B2" s="373"/>
      <c r="C2" s="373"/>
      <c r="D2" s="373"/>
      <c r="E2" s="373"/>
      <c r="F2" s="373"/>
      <c r="G2" s="373"/>
      <c r="H2" s="373"/>
      <c r="I2" s="373"/>
      <c r="J2" s="373"/>
      <c r="K2" s="374"/>
      <c r="L2" s="373"/>
      <c r="M2" s="373"/>
      <c r="N2" s="373"/>
      <c r="O2" s="373"/>
      <c r="P2" s="373"/>
      <c r="Q2" s="300"/>
    </row>
    <row r="3" spans="1:19" ht="15.75">
      <c r="A3" s="298"/>
      <c r="B3" s="422"/>
      <c r="C3" s="422"/>
      <c r="D3" s="422"/>
      <c r="E3" s="422"/>
      <c r="F3" s="422"/>
      <c r="G3" s="422"/>
      <c r="H3" s="422"/>
      <c r="I3" s="422"/>
      <c r="J3" s="422"/>
      <c r="K3" s="299"/>
      <c r="L3" s="422"/>
      <c r="M3" s="422"/>
      <c r="N3" s="422"/>
      <c r="O3" s="422"/>
      <c r="P3" s="422"/>
      <c r="Q3" s="300"/>
    </row>
    <row r="4" spans="1:19" ht="15.75">
      <c r="A4" s="298"/>
      <c r="B4" s="422"/>
      <c r="C4" s="422"/>
      <c r="D4" s="422"/>
      <c r="E4" s="422"/>
      <c r="F4" s="422"/>
      <c r="G4" s="422"/>
      <c r="H4" s="422"/>
      <c r="I4" s="422"/>
      <c r="J4" s="422"/>
      <c r="K4" s="299"/>
      <c r="L4" s="422"/>
      <c r="M4" s="422"/>
      <c r="N4" s="422"/>
      <c r="O4" s="422"/>
      <c r="P4" s="422"/>
      <c r="Q4" s="300"/>
    </row>
    <row r="5" spans="1:19" ht="15.75">
      <c r="A5" s="298"/>
      <c r="B5" s="422"/>
      <c r="C5" s="422"/>
      <c r="D5" s="422"/>
      <c r="E5" s="422"/>
      <c r="F5" s="422"/>
      <c r="G5" s="422"/>
      <c r="H5" s="422"/>
      <c r="I5" s="422"/>
      <c r="J5" s="422"/>
      <c r="K5" s="299"/>
      <c r="L5" s="422"/>
      <c r="M5" s="422"/>
      <c r="N5" s="422"/>
      <c r="O5" s="422"/>
      <c r="P5" s="422"/>
      <c r="Q5" s="300"/>
    </row>
    <row r="6" spans="1:19" ht="15.75">
      <c r="A6" s="298"/>
      <c r="B6" s="422"/>
      <c r="C6" s="422"/>
      <c r="D6" s="422"/>
      <c r="E6" s="422"/>
      <c r="F6" s="422"/>
      <c r="G6" s="422"/>
      <c r="H6" s="422"/>
      <c r="I6" s="422"/>
      <c r="J6" s="422"/>
      <c r="K6" s="299"/>
      <c r="L6" s="422"/>
      <c r="M6" s="422"/>
      <c r="N6" s="422"/>
      <c r="O6" s="422"/>
      <c r="P6" s="422"/>
      <c r="Q6" s="300"/>
    </row>
    <row r="7" spans="1:19" ht="15.75">
      <c r="A7" s="298"/>
      <c r="B7" s="422"/>
      <c r="C7" s="422"/>
      <c r="D7" s="422"/>
      <c r="E7" s="422"/>
      <c r="F7" s="422"/>
      <c r="G7" s="422"/>
      <c r="H7" s="422"/>
      <c r="I7" s="422"/>
      <c r="J7" s="422"/>
      <c r="K7" s="299"/>
      <c r="L7" s="422"/>
      <c r="M7" s="422"/>
      <c r="N7" s="422"/>
      <c r="O7" s="422"/>
      <c r="P7" s="422"/>
      <c r="Q7" s="300"/>
    </row>
    <row r="8" spans="1:19" s="301" customFormat="1" ht="26.25" customHeight="1">
      <c r="A8" s="457" t="s">
        <v>0</v>
      </c>
      <c r="B8" s="458"/>
      <c r="C8" s="458"/>
      <c r="D8" s="458"/>
      <c r="E8" s="458"/>
      <c r="F8" s="458"/>
      <c r="G8" s="458"/>
      <c r="H8" s="458"/>
      <c r="I8" s="458"/>
      <c r="J8" s="458"/>
      <c r="K8" s="458"/>
      <c r="L8" s="458"/>
      <c r="M8" s="458"/>
      <c r="N8" s="458"/>
      <c r="O8" s="458"/>
      <c r="P8" s="459"/>
      <c r="Q8" s="460"/>
      <c r="R8" s="754"/>
      <c r="S8" s="754"/>
    </row>
    <row r="9" spans="1:19" s="301" customFormat="1" ht="23.25" customHeight="1">
      <c r="A9" s="468" t="s">
        <v>1</v>
      </c>
      <c r="B9" s="469"/>
      <c r="C9" s="469"/>
      <c r="D9" s="469"/>
      <c r="E9" s="469"/>
      <c r="F9" s="469"/>
      <c r="G9" s="469"/>
      <c r="H9" s="469"/>
      <c r="I9" s="469"/>
      <c r="J9" s="469"/>
      <c r="K9" s="469"/>
      <c r="L9" s="469"/>
      <c r="M9" s="469"/>
      <c r="N9" s="469"/>
      <c r="O9" s="469"/>
      <c r="P9" s="470"/>
      <c r="Q9" s="471"/>
      <c r="R9" s="754"/>
      <c r="S9" s="754"/>
    </row>
    <row r="10" spans="1:19" s="301" customFormat="1" ht="190.5" customHeight="1">
      <c r="A10" s="461" t="s">
        <v>2</v>
      </c>
      <c r="B10" s="462"/>
      <c r="C10" s="462"/>
      <c r="D10" s="462"/>
      <c r="E10" s="462"/>
      <c r="F10" s="462"/>
      <c r="G10" s="462"/>
      <c r="H10" s="462"/>
      <c r="I10" s="462"/>
      <c r="J10" s="462"/>
      <c r="K10" s="462"/>
      <c r="L10" s="462"/>
      <c r="M10" s="462"/>
      <c r="N10" s="462"/>
      <c r="O10" s="462"/>
      <c r="P10" s="463"/>
      <c r="Q10" s="464"/>
      <c r="R10" s="754"/>
      <c r="S10" s="754"/>
    </row>
    <row r="11" spans="1:19" s="301" customFormat="1" ht="220.5" customHeight="1">
      <c r="A11" s="465" t="s">
        <v>3</v>
      </c>
      <c r="B11" s="462"/>
      <c r="C11" s="462"/>
      <c r="D11" s="462"/>
      <c r="E11" s="462"/>
      <c r="F11" s="462"/>
      <c r="G11" s="462"/>
      <c r="H11" s="462"/>
      <c r="I11" s="462"/>
      <c r="J11" s="462"/>
      <c r="K11" s="462"/>
      <c r="L11" s="462"/>
      <c r="M11" s="462"/>
      <c r="N11" s="462"/>
      <c r="O11" s="462"/>
      <c r="P11" s="462"/>
      <c r="Q11" s="755"/>
      <c r="R11" s="754"/>
      <c r="S11" s="754"/>
    </row>
    <row r="12" spans="1:19" s="301" customFormat="1" ht="30.75" customHeight="1">
      <c r="A12" s="466" t="s">
        <v>4</v>
      </c>
      <c r="B12" s="467"/>
      <c r="C12" s="467"/>
      <c r="D12" s="467"/>
      <c r="E12" s="467"/>
      <c r="F12" s="467"/>
      <c r="G12" s="467"/>
      <c r="H12" s="467"/>
      <c r="I12" s="467"/>
      <c r="J12" s="302"/>
      <c r="K12" s="302"/>
      <c r="L12" s="302"/>
      <c r="M12" s="302"/>
      <c r="N12" s="302"/>
      <c r="O12" s="302"/>
      <c r="P12" s="302"/>
      <c r="Q12" s="303"/>
      <c r="R12" s="754"/>
      <c r="S12" s="754"/>
    </row>
    <row r="13" spans="1:19" s="308" customFormat="1" ht="29.25" customHeight="1">
      <c r="A13" s="466" t="s">
        <v>5</v>
      </c>
      <c r="B13" s="467"/>
      <c r="C13" s="467"/>
      <c r="D13" s="467"/>
      <c r="E13" s="304"/>
      <c r="F13" s="304"/>
      <c r="G13" s="304"/>
      <c r="H13" s="304"/>
      <c r="I13" s="304"/>
      <c r="J13" s="304"/>
      <c r="K13" s="305"/>
      <c r="L13" s="305"/>
      <c r="M13" s="305"/>
      <c r="N13" s="306"/>
      <c r="O13" s="306"/>
      <c r="P13" s="306"/>
      <c r="Q13" s="307"/>
      <c r="R13" s="756"/>
      <c r="S13" s="757"/>
    </row>
    <row r="14" spans="1:19" s="308" customFormat="1" ht="23.25" customHeight="1">
      <c r="A14" s="472" t="s">
        <v>6</v>
      </c>
      <c r="B14" s="473"/>
      <c r="C14" s="473" t="s">
        <v>7</v>
      </c>
      <c r="D14" s="473"/>
      <c r="E14" s="473" t="s">
        <v>8</v>
      </c>
      <c r="F14" s="473"/>
      <c r="G14" s="473" t="s">
        <v>9</v>
      </c>
      <c r="H14" s="473"/>
      <c r="I14" s="473" t="s">
        <v>10</v>
      </c>
      <c r="J14" s="473"/>
      <c r="K14" s="423" t="s">
        <v>11</v>
      </c>
      <c r="L14" s="376"/>
      <c r="M14" s="475" t="s">
        <v>12</v>
      </c>
      <c r="N14" s="475"/>
      <c r="O14" s="475"/>
      <c r="P14" s="473" t="s">
        <v>13</v>
      </c>
      <c r="Q14" s="474"/>
      <c r="R14" s="756"/>
      <c r="S14" s="756"/>
    </row>
    <row r="15" spans="1:19" s="308" customFormat="1" ht="24.75" customHeight="1">
      <c r="A15" s="472" t="s">
        <v>14</v>
      </c>
      <c r="B15" s="473"/>
      <c r="C15" s="473" t="s">
        <v>15</v>
      </c>
      <c r="D15" s="473"/>
      <c r="E15" s="473" t="s">
        <v>16</v>
      </c>
      <c r="F15" s="473"/>
      <c r="G15" s="473" t="s">
        <v>17</v>
      </c>
      <c r="H15" s="473"/>
      <c r="I15" s="473" t="s">
        <v>18</v>
      </c>
      <c r="J15" s="473"/>
      <c r="K15" s="424" t="s">
        <v>19</v>
      </c>
      <c r="L15" s="423" t="s">
        <v>20</v>
      </c>
      <c r="M15" s="423" t="s">
        <v>21</v>
      </c>
      <c r="N15" s="473" t="s">
        <v>22</v>
      </c>
      <c r="O15" s="473"/>
      <c r="P15" s="423" t="s">
        <v>23</v>
      </c>
      <c r="Q15" s="425" t="s">
        <v>24</v>
      </c>
      <c r="R15" s="756"/>
      <c r="S15" s="756"/>
    </row>
    <row r="16" spans="1:19" s="308" customFormat="1" ht="24.75" customHeight="1">
      <c r="A16" s="472" t="s">
        <v>25</v>
      </c>
      <c r="B16" s="473"/>
      <c r="C16" s="473" t="s">
        <v>26</v>
      </c>
      <c r="D16" s="473"/>
      <c r="E16" s="473" t="s">
        <v>27</v>
      </c>
      <c r="F16" s="473"/>
      <c r="G16" s="473" t="s">
        <v>28</v>
      </c>
      <c r="H16" s="473"/>
      <c r="I16" s="473" t="s">
        <v>29</v>
      </c>
      <c r="J16" s="473"/>
      <c r="K16" s="423" t="s">
        <v>30</v>
      </c>
      <c r="L16" s="473" t="s">
        <v>31</v>
      </c>
      <c r="M16" s="473"/>
      <c r="N16" s="423" t="s">
        <v>32</v>
      </c>
      <c r="O16" s="473" t="s">
        <v>33</v>
      </c>
      <c r="P16" s="473"/>
      <c r="Q16" s="425" t="s">
        <v>34</v>
      </c>
      <c r="R16" s="756"/>
      <c r="S16" s="756"/>
    </row>
    <row r="17" spans="1:17" s="309" customFormat="1" ht="24.75" customHeight="1">
      <c r="A17" s="472" t="s">
        <v>35</v>
      </c>
      <c r="B17" s="473"/>
      <c r="C17" s="473" t="s">
        <v>36</v>
      </c>
      <c r="D17" s="473"/>
      <c r="E17" s="473" t="s">
        <v>37</v>
      </c>
      <c r="F17" s="473"/>
      <c r="G17" s="473" t="s">
        <v>38</v>
      </c>
      <c r="H17" s="473"/>
      <c r="I17" s="473" t="s">
        <v>39</v>
      </c>
      <c r="J17" s="473"/>
      <c r="K17" s="424" t="s">
        <v>40</v>
      </c>
      <c r="L17" s="310"/>
      <c r="M17" s="310"/>
      <c r="N17" s="310"/>
      <c r="O17" s="310"/>
      <c r="P17" s="310"/>
      <c r="Q17" s="311"/>
    </row>
    <row r="18" spans="1:17" ht="35.25" customHeight="1">
      <c r="A18" s="466" t="s">
        <v>41</v>
      </c>
      <c r="B18" s="467"/>
      <c r="C18" s="467"/>
      <c r="D18" s="467"/>
      <c r="E18" s="467"/>
      <c r="F18" s="467"/>
      <c r="G18" s="312"/>
      <c r="H18" s="312"/>
      <c r="I18" s="312"/>
      <c r="J18" s="312"/>
      <c r="K18" s="312"/>
      <c r="L18" s="312"/>
      <c r="M18" s="312"/>
      <c r="N18" s="312"/>
      <c r="O18" s="312"/>
      <c r="P18" s="312"/>
      <c r="Q18" s="313"/>
    </row>
    <row r="19" spans="1:17" s="308" customFormat="1" ht="23.25" customHeight="1">
      <c r="A19" s="472" t="s">
        <v>42</v>
      </c>
      <c r="B19" s="473"/>
      <c r="C19" s="473"/>
      <c r="D19" s="310"/>
      <c r="E19" s="483" t="s">
        <v>43</v>
      </c>
      <c r="F19" s="483"/>
      <c r="G19" s="483"/>
      <c r="H19" s="483"/>
      <c r="I19" s="483"/>
      <c r="J19" s="483"/>
      <c r="K19" s="310"/>
      <c r="L19" s="310"/>
      <c r="M19" s="310"/>
      <c r="N19" s="310"/>
      <c r="O19" s="310"/>
      <c r="P19" s="310"/>
      <c r="Q19" s="311"/>
    </row>
    <row r="20" spans="1:17" s="308" customFormat="1" ht="41.25" customHeight="1">
      <c r="A20" s="758"/>
      <c r="B20" s="370"/>
      <c r="C20" s="370"/>
      <c r="D20" s="370"/>
      <c r="E20" s="370"/>
      <c r="F20" s="455" t="s">
        <v>44</v>
      </c>
      <c r="G20" s="455"/>
      <c r="H20" s="455"/>
      <c r="I20" s="455"/>
      <c r="J20" s="455"/>
      <c r="K20" s="455"/>
      <c r="L20" s="455"/>
      <c r="M20" s="455"/>
      <c r="N20" s="455"/>
      <c r="O20" s="455"/>
      <c r="P20" s="455"/>
      <c r="Q20" s="456"/>
    </row>
    <row r="21" spans="1:17" s="301" customFormat="1" ht="187.5" customHeight="1">
      <c r="A21" s="476" t="s">
        <v>45</v>
      </c>
      <c r="B21" s="455"/>
      <c r="C21" s="455"/>
      <c r="D21" s="455"/>
      <c r="E21" s="455"/>
      <c r="F21" s="455"/>
      <c r="G21" s="455"/>
      <c r="H21" s="455"/>
      <c r="I21" s="455"/>
      <c r="J21" s="455"/>
      <c r="K21" s="455"/>
      <c r="L21" s="455"/>
      <c r="M21" s="455"/>
      <c r="N21" s="455"/>
      <c r="O21" s="455"/>
      <c r="P21" s="463"/>
      <c r="Q21" s="464"/>
    </row>
    <row r="22" spans="1:17" s="301" customFormat="1" ht="343.5" customHeight="1">
      <c r="A22" s="477" t="s">
        <v>46</v>
      </c>
      <c r="B22" s="478"/>
      <c r="C22" s="478"/>
      <c r="D22" s="478"/>
      <c r="E22" s="478"/>
      <c r="F22" s="478"/>
      <c r="G22" s="478"/>
      <c r="H22" s="478"/>
      <c r="I22" s="478"/>
      <c r="J22" s="478"/>
      <c r="K22" s="478"/>
      <c r="L22" s="478"/>
      <c r="M22" s="478"/>
      <c r="N22" s="478"/>
      <c r="O22" s="478"/>
      <c r="P22" s="478"/>
      <c r="Q22" s="479"/>
    </row>
    <row r="23" spans="1:17" ht="177" customHeight="1">
      <c r="A23" s="480" t="s">
        <v>47</v>
      </c>
      <c r="B23" s="481"/>
      <c r="C23" s="481"/>
      <c r="D23" s="481"/>
      <c r="E23" s="481"/>
      <c r="F23" s="481"/>
      <c r="G23" s="481"/>
      <c r="H23" s="481"/>
      <c r="I23" s="481"/>
      <c r="J23" s="481"/>
      <c r="K23" s="481"/>
      <c r="L23" s="481"/>
      <c r="M23" s="481"/>
      <c r="N23" s="481"/>
      <c r="O23" s="481"/>
      <c r="P23" s="481"/>
      <c r="Q23" s="482"/>
    </row>
    <row r="24" spans="1:17">
      <c r="A24" s="446"/>
      <c r="B24" s="446"/>
      <c r="C24" s="446"/>
      <c r="D24" s="446"/>
      <c r="E24" s="446"/>
      <c r="F24" s="446"/>
      <c r="G24" s="446"/>
      <c r="H24" s="446"/>
    </row>
    <row r="25" spans="1:17">
      <c r="A25" s="446"/>
      <c r="B25" s="446"/>
      <c r="C25" s="446"/>
      <c r="D25" s="446"/>
      <c r="E25" s="446"/>
      <c r="F25" s="446"/>
      <c r="G25" s="446"/>
      <c r="H25" s="446"/>
    </row>
    <row r="26" spans="1:17">
      <c r="A26" s="446"/>
      <c r="B26" s="446"/>
      <c r="C26" s="446"/>
      <c r="D26" s="446"/>
      <c r="E26" s="446"/>
      <c r="F26" s="446"/>
      <c r="G26" s="446"/>
      <c r="H26" s="446"/>
    </row>
  </sheetData>
  <mergeCells count="38">
    <mergeCell ref="L16:M16"/>
    <mergeCell ref="O16:P16"/>
    <mergeCell ref="A21:Q21"/>
    <mergeCell ref="A22:Q22"/>
    <mergeCell ref="A23:Q23"/>
    <mergeCell ref="I17:J17"/>
    <mergeCell ref="A19:C19"/>
    <mergeCell ref="E19:J19"/>
    <mergeCell ref="A17:B17"/>
    <mergeCell ref="C17:D17"/>
    <mergeCell ref="E17:F17"/>
    <mergeCell ref="G17:H17"/>
    <mergeCell ref="A16:B16"/>
    <mergeCell ref="C16:D16"/>
    <mergeCell ref="E16:F16"/>
    <mergeCell ref="G16:H16"/>
    <mergeCell ref="I16:J16"/>
    <mergeCell ref="G14:H14"/>
    <mergeCell ref="I14:J14"/>
    <mergeCell ref="M14:O14"/>
    <mergeCell ref="I15:J15"/>
    <mergeCell ref="N15:O15"/>
    <mergeCell ref="A18:F18"/>
    <mergeCell ref="F20:Q20"/>
    <mergeCell ref="A8:Q8"/>
    <mergeCell ref="A10:Q10"/>
    <mergeCell ref="A11:Q11"/>
    <mergeCell ref="A12:I12"/>
    <mergeCell ref="A9:Q9"/>
    <mergeCell ref="A13:D13"/>
    <mergeCell ref="A14:B14"/>
    <mergeCell ref="C14:D14"/>
    <mergeCell ref="P14:Q14"/>
    <mergeCell ref="A15:B15"/>
    <mergeCell ref="C15:D15"/>
    <mergeCell ref="E15:F15"/>
    <mergeCell ref="G15:H15"/>
    <mergeCell ref="E14:F14"/>
  </mergeCells>
  <phoneticPr fontId="4" type="noConversion"/>
  <hyperlinks>
    <hyperlink ref="A14:B14" location="Afghanistan!A1" display="Afghanistan" xr:uid="{00000000-0004-0000-0000-000000000000}"/>
    <hyperlink ref="C14:D14" location="Albania!A1" display="Albania" xr:uid="{00000000-0004-0000-0000-000001000000}"/>
    <hyperlink ref="E14:F14" location="Armenia!A1" display="Armenia" xr:uid="{00000000-0004-0000-0000-000002000000}"/>
    <hyperlink ref="G14:H14" location="Azerbaijan!A1" display="Azerbaijan" xr:uid="{00000000-0004-0000-0000-000003000000}"/>
    <hyperlink ref="I14:J14" location="Bangladesh!A1" display="Bangladesh" xr:uid="{00000000-0004-0000-0000-000004000000}"/>
    <hyperlink ref="K14" location="'Burkina Faso'!A1" display="Burkina Faso" xr:uid="{00000000-0004-0000-0000-000005000000}"/>
    <hyperlink ref="M14:O14" location="'Dominican Republic'!A1" display="Dominican Republic" xr:uid="{00000000-0004-0000-0000-000006000000}"/>
    <hyperlink ref="P14:Q14" location="'El Salvador'!A1" display="El Salvador" xr:uid="{00000000-0004-0000-0000-000007000000}"/>
    <hyperlink ref="A15:B15" location="Ethiopia!A1" display="Ethiopia" xr:uid="{00000000-0004-0000-0000-000008000000}"/>
    <hyperlink ref="C15:D15" location="Georgia!A1" display="Georgia" xr:uid="{00000000-0004-0000-0000-000009000000}"/>
    <hyperlink ref="E15:F15" location="Ghana!A1" display="Ghana" xr:uid="{00000000-0004-0000-0000-00000A000000}"/>
    <hyperlink ref="G15:H15" location="Guatemala!A1" display="Guatemala" xr:uid="{00000000-0004-0000-0000-00000B000000}"/>
    <hyperlink ref="I15:J15" location="Honduras!A1" display="Honduras" xr:uid="{00000000-0004-0000-0000-00000C000000}"/>
    <hyperlink ref="K15" location="India!A1" display="India" xr:uid="{00000000-0004-0000-0000-00000D000000}"/>
    <hyperlink ref="L15" location="Kenya!A1" display="Kenya" xr:uid="{00000000-0004-0000-0000-00000E000000}"/>
    <hyperlink ref="M15" location="Liberia!A1" display="Liberia" xr:uid="{00000000-0004-0000-0000-00000F000000}"/>
    <hyperlink ref="N15:O15" location="Madagascar!A1" display="Madagascar" xr:uid="{00000000-0004-0000-0000-000010000000}"/>
    <hyperlink ref="P15" location="Malawi!A1" display="Malawi" xr:uid="{00000000-0004-0000-0000-000011000000}"/>
    <hyperlink ref="Q15" location="Mali!A1" display="Mali" xr:uid="{00000000-0004-0000-0000-000012000000}"/>
    <hyperlink ref="A16:B16" location="Mozambique!A1" display="Mozambique" xr:uid="{00000000-0004-0000-0000-000013000000}"/>
    <hyperlink ref="C16:D16" location="Nepal!A1" display="Nepal" xr:uid="{00000000-0004-0000-0000-000014000000}"/>
    <hyperlink ref="E16:F16" location="Nicaragua!A1" display="Nicaragua" xr:uid="{00000000-0004-0000-0000-000015000000}"/>
    <hyperlink ref="G16:H16" location="Nigeria!A1" display="Nigeria" xr:uid="{00000000-0004-0000-0000-000016000000}"/>
    <hyperlink ref="I16:J16" location="Pakistan!A1" display="Pakistan" xr:uid="{00000000-0004-0000-0000-000017000000}"/>
    <hyperlink ref="K16" location="Paraguay!A1" display="Paraguay" xr:uid="{00000000-0004-0000-0000-000018000000}"/>
    <hyperlink ref="L16:M16" location="Philippines!A1" display="Philippines" xr:uid="{00000000-0004-0000-0000-000019000000}"/>
    <hyperlink ref="N16" location="Russia!A1" display="Russia" xr:uid="{00000000-0004-0000-0000-00001A000000}"/>
    <hyperlink ref="O16:P16" location="Rwanda!A1" display="Rwanda" xr:uid="{00000000-0004-0000-0000-00001B000000}"/>
    <hyperlink ref="Q16" location="Senegal!A1" display="Senegal" xr:uid="{00000000-0004-0000-0000-00001C000000}"/>
    <hyperlink ref="A17:B17" location="Tanzania!A1" display="Tanzania" xr:uid="{00000000-0004-0000-0000-00001D000000}"/>
    <hyperlink ref="C17:D17" location="Uganda!A1" display="Uganda" xr:uid="{00000000-0004-0000-0000-00001E000000}"/>
    <hyperlink ref="E17:F17" location="Ukraine!A1" display="Ukraine" xr:uid="{00000000-0004-0000-0000-00001F000000}"/>
    <hyperlink ref="G17:H17" location="Yemen!A1" display="Yemen" xr:uid="{00000000-0004-0000-0000-000020000000}"/>
    <hyperlink ref="I17:J17" location="Zambia!A1" display="Zambia" xr:uid="{00000000-0004-0000-0000-000021000000}"/>
    <hyperlink ref="K17" location="Zimbabwe!A1" display="Zimbabwe" xr:uid="{00000000-0004-0000-0000-000022000000}"/>
    <hyperlink ref="A19:C19" location="'All countries'!A1" display="All countries" xr:uid="{00000000-0004-0000-0000-000023000000}"/>
    <hyperlink ref="E19:J19" location="'ALL countries, filtered grouped'!A1" display="All countries, filtered &amp; grouped" xr:uid="{00000000-0004-0000-0000-000024000000}"/>
  </hyperlinks>
  <pageMargins left="0.75" right="0.75" top="1" bottom="1" header="0.5" footer="0.5"/>
  <pageSetup scale="4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16384" width="11.7109375" style="41"/>
  </cols>
  <sheetData>
    <row r="1" spans="1:26"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26"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26"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26" s="121" customFormat="1" ht="27"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26"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26"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26"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26" s="121" customFormat="1" ht="19.5">
      <c r="A8" s="554" t="s">
        <v>1163</v>
      </c>
      <c r="B8" s="554"/>
      <c r="C8" s="554"/>
      <c r="D8" s="555"/>
      <c r="E8" s="555"/>
      <c r="F8" s="555"/>
      <c r="G8" s="555"/>
      <c r="H8" s="555"/>
      <c r="I8" s="18"/>
      <c r="J8" s="93">
        <f>G8</f>
        <v>0</v>
      </c>
      <c r="K8" s="19" t="str">
        <f>A8</f>
        <v>Country: Dominican Republic</v>
      </c>
      <c r="L8" s="70"/>
      <c r="M8" s="70"/>
      <c r="N8" s="19"/>
      <c r="O8" s="70"/>
      <c r="P8" s="70" t="s">
        <v>1032</v>
      </c>
      <c r="Q8" s="70"/>
      <c r="R8" s="19" t="s">
        <v>260</v>
      </c>
      <c r="S8" s="70"/>
      <c r="T8" s="123">
        <f>D8</f>
        <v>0</v>
      </c>
      <c r="U8" s="42"/>
      <c r="V8" s="42"/>
      <c r="W8" s="114"/>
      <c r="X8" s="114"/>
      <c r="Z8" s="39"/>
    </row>
    <row r="9" spans="1:26" hidden="1">
      <c r="A9" s="555"/>
      <c r="B9" s="555"/>
      <c r="C9" s="555"/>
      <c r="D9" s="555"/>
      <c r="E9" s="555"/>
      <c r="F9" s="61"/>
      <c r="G9" s="555"/>
      <c r="H9" s="555"/>
      <c r="J9" s="93">
        <f>G9</f>
        <v>0</v>
      </c>
      <c r="K9" s="19">
        <f>A9</f>
        <v>0</v>
      </c>
      <c r="O9" s="19" t="s">
        <v>1033</v>
      </c>
      <c r="Q9" s="70" t="s">
        <v>1034</v>
      </c>
      <c r="S9" s="84">
        <f>D9</f>
        <v>0</v>
      </c>
    </row>
    <row r="10" spans="1:26"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26"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26"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row>
    <row r="13" spans="1:26" s="115" customFormat="1" ht="30">
      <c r="A13" s="43"/>
      <c r="B13" s="564" t="s">
        <v>1038</v>
      </c>
      <c r="C13" s="565"/>
      <c r="D13" s="566" t="s">
        <v>59</v>
      </c>
      <c r="E13" s="567"/>
      <c r="F13" s="567"/>
      <c r="G13" s="567"/>
      <c r="H13" s="568"/>
      <c r="I13" s="18"/>
      <c r="J13" s="74"/>
      <c r="K13" s="19" t="str">
        <f>B13</f>
        <v>a. What is the name of the committee?</v>
      </c>
      <c r="L13" s="80" t="str">
        <f>D13</f>
        <v>Comite para la Disponibilidad Asegurada de Insumos y Planificacion Familiar (Contraceptive Security Committee)</v>
      </c>
      <c r="M13" s="70"/>
      <c r="N13" s="70"/>
      <c r="O13" s="73" t="str">
        <f>D13</f>
        <v>Comite para la Disponibilidad Asegurada de Insumos y Planificacion Familiar (Contraceptive Security Committee)</v>
      </c>
      <c r="P13" s="70"/>
      <c r="Q13" s="70"/>
      <c r="R13" s="70"/>
      <c r="S13" s="70"/>
      <c r="T13" s="42"/>
      <c r="U13" s="42"/>
      <c r="V13" s="42"/>
      <c r="W13" s="114"/>
      <c r="X13" s="114"/>
      <c r="Z13" s="143"/>
    </row>
    <row r="14" spans="1:26"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row>
    <row r="15" spans="1:26" s="115" customFormat="1" ht="45">
      <c r="A15" s="89"/>
      <c r="B15" s="574" t="s">
        <v>1040</v>
      </c>
      <c r="C15" s="575"/>
      <c r="D15" s="53" t="s">
        <v>53</v>
      </c>
      <c r="E15" s="89" t="s">
        <v>1041</v>
      </c>
      <c r="F15" s="576" t="s">
        <v>93</v>
      </c>
      <c r="G15" s="577"/>
      <c r="H15" s="578"/>
      <c r="I15" s="18"/>
      <c r="J15" s="74"/>
      <c r="K15" s="19" t="str">
        <f t="shared" ref="K15:K22" si="0">B15</f>
        <v>a. Social marketing</v>
      </c>
      <c r="L15" s="70"/>
      <c r="M15" s="70"/>
      <c r="N15" s="70"/>
      <c r="O15" s="19"/>
      <c r="P15" s="70"/>
      <c r="Q15" s="19" t="str">
        <f t="shared" ref="Q15:Q22" si="1">F15</f>
        <v>PROFAMILIA, ADOPLAFAM, MUDE</v>
      </c>
      <c r="R15" s="70"/>
      <c r="S15" s="70"/>
      <c r="T15" s="42"/>
      <c r="U15" s="42"/>
      <c r="V15" s="42"/>
      <c r="W15" s="114"/>
      <c r="X15" s="114"/>
      <c r="Z15" s="143"/>
    </row>
    <row r="16" spans="1:26" s="115" customFormat="1" ht="45">
      <c r="A16" s="33"/>
      <c r="B16" s="579" t="s">
        <v>1042</v>
      </c>
      <c r="C16" s="580"/>
      <c r="D16" s="430" t="s">
        <v>53</v>
      </c>
      <c r="E16" s="33" t="s">
        <v>1041</v>
      </c>
      <c r="F16" s="576" t="s">
        <v>117</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PROFAMILIA, ADOPLAFAM, MUDE and 30 more institutions</v>
      </c>
      <c r="R16" s="70"/>
      <c r="S16" s="70"/>
      <c r="T16" s="42"/>
      <c r="U16" s="42"/>
      <c r="V16" s="42"/>
      <c r="W16" s="114"/>
      <c r="X16" s="114"/>
      <c r="Z16" s="143"/>
    </row>
    <row r="17" spans="1:26"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row>
    <row r="18" spans="1:26"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row>
    <row r="19" spans="1:26" s="115" customFormat="1" ht="45">
      <c r="A19" s="33"/>
      <c r="B19" s="579" t="s">
        <v>1046</v>
      </c>
      <c r="C19" s="580"/>
      <c r="D19" s="430" t="s">
        <v>53</v>
      </c>
      <c r="E19" s="33" t="s">
        <v>1047</v>
      </c>
      <c r="F19" s="576" t="s">
        <v>179</v>
      </c>
      <c r="G19" s="577"/>
      <c r="H19" s="578"/>
      <c r="I19" s="18"/>
      <c r="J19" s="74"/>
      <c r="K19" s="19" t="str">
        <f t="shared" si="0"/>
        <v>e. UN agencies</v>
      </c>
      <c r="L19" s="70"/>
      <c r="M19" s="70"/>
      <c r="N19" s="70"/>
      <c r="O19" s="19"/>
      <c r="P19" s="70"/>
      <c r="Q19" s="19" t="str">
        <f t="shared" si="1"/>
        <v>UNFPA, OPS/OMS</v>
      </c>
      <c r="R19" s="70"/>
      <c r="S19" s="70"/>
      <c r="T19" s="42"/>
      <c r="U19" s="42"/>
      <c r="V19" s="42"/>
      <c r="W19" s="114"/>
      <c r="X19" s="114"/>
      <c r="Z19" s="143"/>
    </row>
    <row r="20" spans="1:26" s="115" customFormat="1" ht="45">
      <c r="A20" s="33"/>
      <c r="B20" s="579" t="s">
        <v>1048</v>
      </c>
      <c r="C20" s="580"/>
      <c r="D20" s="430" t="s">
        <v>53</v>
      </c>
      <c r="E20" s="33" t="s">
        <v>1049</v>
      </c>
      <c r="F20" s="576" t="s">
        <v>194</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Reproductive health, logistics, HIV program, pharmacy units.</v>
      </c>
      <c r="R20" s="70"/>
      <c r="S20" s="70"/>
      <c r="T20" s="42"/>
      <c r="U20" s="42"/>
      <c r="V20" s="42"/>
      <c r="W20" s="114"/>
      <c r="X20" s="114"/>
      <c r="Z20" s="143"/>
    </row>
    <row r="21" spans="1:26" s="115" customFormat="1">
      <c r="A21" s="33"/>
      <c r="B21" s="574" t="s">
        <v>1050</v>
      </c>
      <c r="C21" s="574"/>
      <c r="D21" s="430" t="s">
        <v>53</v>
      </c>
      <c r="E21" s="33" t="s">
        <v>1051</v>
      </c>
      <c r="F21" s="576" t="s">
        <v>226</v>
      </c>
      <c r="G21" s="577"/>
      <c r="H21" s="578"/>
      <c r="I21" s="18"/>
      <c r="J21" s="74"/>
      <c r="K21" s="19" t="str">
        <f>B21</f>
        <v>g. Central Medical Store or Central Warehouse</v>
      </c>
      <c r="L21" s="70"/>
      <c r="M21" s="70"/>
      <c r="N21" s="70"/>
      <c r="O21" s="19"/>
      <c r="P21" s="70"/>
      <c r="Q21" s="19" t="str">
        <f t="shared" si="1"/>
        <v>Central Warehouse MOH</v>
      </c>
      <c r="R21" s="70"/>
      <c r="S21" s="70"/>
      <c r="T21" s="42"/>
      <c r="U21" s="42"/>
      <c r="V21" s="42"/>
      <c r="W21" s="114"/>
      <c r="X21" s="114"/>
      <c r="Z21" s="143"/>
    </row>
    <row r="22" spans="1:26"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26"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26"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26" s="115" customFormat="1" ht="45.75" thickBot="1">
      <c r="A25" s="584" t="s">
        <v>1055</v>
      </c>
      <c r="B25" s="564"/>
      <c r="C25" s="564"/>
      <c r="D25" s="432" t="s">
        <v>53</v>
      </c>
      <c r="E25" s="43" t="s">
        <v>1056</v>
      </c>
      <c r="F25" s="165" t="s">
        <v>267</v>
      </c>
      <c r="G25" s="65" t="s">
        <v>1057</v>
      </c>
      <c r="H25" s="165" t="s">
        <v>287</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26"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26"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26"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26"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26"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26"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26"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486204</v>
      </c>
      <c r="F33" s="211" t="s">
        <v>313</v>
      </c>
      <c r="G33" s="92" t="s">
        <v>325</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0" t="s">
        <v>52</v>
      </c>
      <c r="E34" s="95">
        <v>0</v>
      </c>
      <c r="F34" s="211" t="s">
        <v>313</v>
      </c>
      <c r="G34" s="97"/>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486204</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208">
        <v>418510</v>
      </c>
      <c r="F39" s="211" t="s">
        <v>313</v>
      </c>
      <c r="G39" s="97" t="s">
        <v>404</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714" t="s">
        <v>155</v>
      </c>
      <c r="E40" s="715"/>
      <c r="F40" s="715"/>
      <c r="G40" s="715"/>
      <c r="H40" s="716"/>
      <c r="I40" s="49"/>
      <c r="J40" s="75"/>
      <c r="K40" s="19" t="str">
        <f>C40</f>
        <v>i. Specify source(s) of in-kind donations</v>
      </c>
      <c r="L40" s="70"/>
      <c r="M40" s="70"/>
      <c r="N40" s="70"/>
      <c r="O40" s="73" t="str">
        <f>D40</f>
        <v>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0.53741182296283685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440</v>
      </c>
      <c r="G44" s="577"/>
      <c r="H44" s="578"/>
      <c r="I44" s="24"/>
      <c r="J44" s="75"/>
      <c r="K44" s="19"/>
      <c r="L44" s="70"/>
      <c r="M44" s="91">
        <f>E44</f>
        <v>0</v>
      </c>
      <c r="N44" s="70"/>
      <c r="O44" s="70"/>
      <c r="P44" s="70"/>
      <c r="Q44" s="19" t="str">
        <f>F44</f>
        <v>Direccion Materno Infantil y Adolescentes/PF program</v>
      </c>
      <c r="R44" s="73" t="str">
        <f>B44</f>
        <v>a. Specify entity</v>
      </c>
      <c r="S44" s="70"/>
      <c r="T44" s="42"/>
      <c r="U44" s="42"/>
      <c r="V44" s="42"/>
      <c r="W44" s="114"/>
      <c r="X44" s="114"/>
      <c r="Z44" s="143"/>
    </row>
    <row r="45" spans="1:26" s="115" customFormat="1">
      <c r="A45" s="433"/>
      <c r="B45" s="434"/>
      <c r="C45" s="579" t="s">
        <v>1080</v>
      </c>
      <c r="D45" s="579"/>
      <c r="E45" s="580"/>
      <c r="F45" s="598" t="s">
        <v>52</v>
      </c>
      <c r="G45" s="599"/>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52</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492</v>
      </c>
      <c r="E62" s="707"/>
      <c r="F62" s="450"/>
      <c r="G62" s="707" t="s">
        <v>492</v>
      </c>
      <c r="H62" s="707"/>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52</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c r="D67" s="626"/>
      <c r="E67" s="627"/>
      <c r="F67" s="438"/>
      <c r="G67" s="628"/>
      <c r="H67" s="629"/>
      <c r="I67" s="36"/>
      <c r="J67" s="79">
        <f>G67</f>
        <v>0</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625</v>
      </c>
      <c r="G69" s="577"/>
      <c r="H69" s="578"/>
      <c r="I69" s="36"/>
      <c r="J69" s="79"/>
      <c r="K69" s="19"/>
      <c r="L69" s="70"/>
      <c r="M69" s="70"/>
      <c r="N69" s="70"/>
      <c r="O69" s="70"/>
      <c r="P69" s="19" t="str">
        <f>B69</f>
        <v>a. If yes, for which methods and for which sectors (public, NGO, commercial sector)?</v>
      </c>
      <c r="Q69" s="73" t="str">
        <f>F69</f>
        <v>All</v>
      </c>
      <c r="R69" s="19"/>
      <c r="S69" s="70"/>
      <c r="T69" s="42"/>
      <c r="U69" s="42"/>
      <c r="V69" s="42"/>
      <c r="W69" s="114"/>
      <c r="X69" s="114"/>
      <c r="Z69" s="143"/>
    </row>
    <row r="70" spans="1:26" s="115" customFormat="1">
      <c r="A70" s="89"/>
      <c r="B70" s="574"/>
      <c r="C70" s="574"/>
      <c r="D70" s="583"/>
      <c r="E70" s="33" t="s">
        <v>1107</v>
      </c>
      <c r="F70" s="577" t="s">
        <v>640</v>
      </c>
      <c r="G70" s="577"/>
      <c r="H70" s="578"/>
      <c r="I70" s="36"/>
      <c r="J70" s="79"/>
      <c r="K70" s="19"/>
      <c r="L70" s="70"/>
      <c r="M70" s="70"/>
      <c r="N70" s="70"/>
      <c r="O70" s="70"/>
      <c r="P70" s="19">
        <f>B70</f>
        <v>0</v>
      </c>
      <c r="Q70" s="73" t="str">
        <f>F70</f>
        <v>Commercial methods, NGO</v>
      </c>
      <c r="R70" s="19"/>
      <c r="S70" s="70"/>
      <c r="T70" s="42"/>
      <c r="U70" s="42"/>
      <c r="V70" s="42"/>
      <c r="W70" s="114"/>
      <c r="X70" s="114"/>
      <c r="Z70" s="143"/>
    </row>
    <row r="71" spans="1:26" s="115" customFormat="1">
      <c r="A71" s="33"/>
      <c r="B71" s="579" t="s">
        <v>1108</v>
      </c>
      <c r="C71" s="579"/>
      <c r="D71" s="580"/>
      <c r="E71" s="566" t="s">
        <v>655</v>
      </c>
      <c r="F71" s="567"/>
      <c r="G71" s="567"/>
      <c r="H71" s="568"/>
      <c r="I71" s="36"/>
      <c r="J71" s="79"/>
      <c r="K71" s="19"/>
      <c r="L71" s="70"/>
      <c r="M71" s="80" t="str">
        <f>E71</f>
        <v>16% VAT</v>
      </c>
      <c r="N71" s="80" t="str">
        <f>E71</f>
        <v>16% VAT</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c r="D77" s="578"/>
      <c r="E77" s="577"/>
      <c r="F77" s="578"/>
      <c r="G77" s="577"/>
      <c r="H77" s="578"/>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77"/>
      <c r="D78" s="578"/>
      <c r="E78" s="577"/>
      <c r="F78" s="578"/>
      <c r="G78" s="577"/>
      <c r="H78" s="578"/>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577"/>
      <c r="D79" s="578"/>
      <c r="E79" s="577"/>
      <c r="F79" s="578"/>
      <c r="G79" s="577"/>
      <c r="H79" s="578"/>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1164</v>
      </c>
      <c r="E97" s="577"/>
      <c r="F97" s="577"/>
      <c r="G97" s="577"/>
      <c r="H97" s="578"/>
      <c r="I97" s="82"/>
      <c r="J97" s="69"/>
      <c r="K97" s="19" t="str">
        <f>B97</f>
        <v>f. Notes about the Poverty Reduction Strategy Paper</v>
      </c>
      <c r="L97" s="19"/>
      <c r="M97" s="70"/>
      <c r="N97" s="70"/>
      <c r="O97" s="19" t="str">
        <f>D97</f>
        <v>Document not available ton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831</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53</v>
      </c>
      <c r="H119" s="600"/>
      <c r="I119" s="18"/>
      <c r="J119" s="79" t="str">
        <f t="shared" si="5"/>
        <v>Yes</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870</v>
      </c>
      <c r="G123" s="577"/>
      <c r="H123" s="578"/>
      <c r="I123" s="18"/>
      <c r="J123" s="79">
        <f t="shared" si="5"/>
        <v>0</v>
      </c>
      <c r="K123" s="19"/>
      <c r="L123" s="70"/>
      <c r="M123" s="19">
        <f>E123</f>
        <v>0</v>
      </c>
      <c r="N123" s="70"/>
      <c r="O123" s="70"/>
      <c r="P123" s="70"/>
      <c r="Q123" s="19" t="str">
        <f>F123</f>
        <v>July 2009 - September 2009</v>
      </c>
      <c r="R123" s="70"/>
      <c r="S123" s="70"/>
      <c r="T123" s="42"/>
      <c r="U123" s="42"/>
      <c r="V123" s="42"/>
      <c r="W123" s="114"/>
      <c r="X123" s="114"/>
      <c r="Z123" s="143"/>
    </row>
    <row r="124" spans="1:26" s="115" customFormat="1" ht="45">
      <c r="A124" s="33"/>
      <c r="B124" s="579" t="s">
        <v>1151</v>
      </c>
      <c r="C124" s="579"/>
      <c r="D124" s="579"/>
      <c r="E124" s="579"/>
      <c r="F124" s="576" t="s">
        <v>888</v>
      </c>
      <c r="G124" s="577"/>
      <c r="H124" s="578"/>
      <c r="I124" s="18"/>
      <c r="J124" s="79">
        <f t="shared" si="5"/>
        <v>0</v>
      </c>
      <c r="K124" s="19"/>
      <c r="L124" s="19"/>
      <c r="M124" s="70"/>
      <c r="N124" s="70"/>
      <c r="O124" s="70"/>
      <c r="P124" s="70"/>
      <c r="Q124" s="19" t="str">
        <f>F124</f>
        <v>Logistics Management Information System, Monitoring Report</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c r="E128" s="673"/>
      <c r="F128" s="673"/>
      <c r="G128" s="673"/>
      <c r="H128" s="674"/>
      <c r="I128" s="18"/>
      <c r="J128" s="79"/>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ustomFormat="1" ht="12.75">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row>
    <row r="134" spans="1:26" customFormat="1" ht="15" customHeight="1">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5" customHeight="1">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5" customHeight="1">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5" customHeight="1">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5" customHeight="1">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5" customHeight="1">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5" customHeight="1">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5" customHeight="1">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5" customHeight="1">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15" customHeight="1">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ustomFormat="1"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row>
    <row r="145" spans="1:9" customFormat="1" ht="15.75" customHeight="1">
      <c r="A145" s="446"/>
      <c r="B145" s="446"/>
      <c r="C145" s="446"/>
      <c r="D145" s="446"/>
      <c r="E145" s="446"/>
      <c r="F145" s="446"/>
      <c r="G145" s="446"/>
      <c r="H145" s="446"/>
      <c r="I145" s="446"/>
    </row>
    <row r="146" spans="1:9">
      <c r="A146" s="40"/>
      <c r="B146" s="40"/>
      <c r="G146" s="51"/>
      <c r="H146" s="37"/>
      <c r="I146" s="70"/>
    </row>
    <row r="147" spans="1:9">
      <c r="A147" s="40"/>
      <c r="B147" s="40"/>
      <c r="C147" s="40"/>
      <c r="D147" s="40"/>
      <c r="E147" s="40"/>
      <c r="F147" s="40"/>
      <c r="G147" s="51"/>
      <c r="H147" s="37"/>
      <c r="I147" s="70"/>
    </row>
    <row r="148" spans="1:9">
      <c r="A148" s="40"/>
      <c r="B148" s="40"/>
      <c r="C148" s="40"/>
      <c r="D148" s="40"/>
      <c r="E148" s="40"/>
      <c r="F148" s="40"/>
      <c r="G148" s="51"/>
      <c r="H148" s="37"/>
      <c r="I148" s="70"/>
    </row>
    <row r="149" spans="1:9">
      <c r="A149" s="40"/>
      <c r="B149" s="40"/>
      <c r="C149" s="40"/>
      <c r="D149" s="40"/>
      <c r="E149" s="40"/>
      <c r="F149" s="40"/>
      <c r="G149" s="51"/>
      <c r="H149" s="37"/>
      <c r="I149" s="70"/>
    </row>
    <row r="150" spans="1:9">
      <c r="A150" s="40"/>
      <c r="B150" s="40"/>
      <c r="C150" s="40"/>
      <c r="D150" s="40"/>
      <c r="E150" s="40"/>
      <c r="F150" s="40"/>
      <c r="G150" s="51"/>
      <c r="H150" s="37"/>
      <c r="I150" s="70"/>
    </row>
    <row r="151" spans="1:9">
      <c r="A151" s="40"/>
      <c r="B151" s="40"/>
      <c r="C151" s="40"/>
      <c r="D151" s="40"/>
      <c r="E151" s="40"/>
      <c r="F151" s="40"/>
      <c r="G151" s="51"/>
      <c r="H151" s="37"/>
      <c r="I151" s="70"/>
    </row>
    <row r="152" spans="1:9">
      <c r="A152" s="40"/>
      <c r="B152" s="40"/>
      <c r="C152" s="40"/>
      <c r="D152" s="40"/>
      <c r="E152" s="40"/>
      <c r="F152" s="40"/>
      <c r="G152" s="51"/>
      <c r="H152" s="37"/>
      <c r="I152" s="70"/>
    </row>
    <row r="153" spans="1:9">
      <c r="A153" s="40"/>
      <c r="B153" s="40"/>
      <c r="C153" s="40"/>
      <c r="D153" s="40"/>
      <c r="E153" s="40"/>
      <c r="F153" s="40"/>
      <c r="G153" s="51"/>
      <c r="H153" s="37"/>
      <c r="I153" s="70"/>
    </row>
    <row r="154" spans="1:9">
      <c r="A154" s="40"/>
      <c r="B154" s="40"/>
      <c r="C154" s="40"/>
      <c r="D154" s="40"/>
      <c r="E154" s="40"/>
      <c r="F154" s="40"/>
      <c r="G154" s="51"/>
      <c r="H154" s="37"/>
      <c r="I154" s="70"/>
    </row>
    <row r="155" spans="1:9">
      <c r="A155" s="40"/>
      <c r="B155" s="40"/>
      <c r="C155" s="40"/>
      <c r="D155" s="40"/>
      <c r="E155" s="40"/>
      <c r="F155" s="40"/>
      <c r="G155" s="51"/>
      <c r="H155" s="37"/>
      <c r="I155" s="70"/>
    </row>
    <row r="156" spans="1:9">
      <c r="A156" s="40"/>
      <c r="B156" s="40"/>
      <c r="C156" s="40"/>
      <c r="D156" s="40"/>
      <c r="E156" s="40"/>
      <c r="F156" s="40"/>
      <c r="G156" s="51"/>
      <c r="H156" s="37"/>
      <c r="I156" s="70"/>
    </row>
    <row r="157" spans="1:9">
      <c r="A157" s="40"/>
      <c r="B157" s="40"/>
      <c r="C157" s="40"/>
      <c r="D157" s="40"/>
      <c r="E157" s="40"/>
      <c r="F157" s="40"/>
      <c r="G157" s="51"/>
      <c r="H157" s="37"/>
      <c r="I157" s="70"/>
    </row>
  </sheetData>
  <mergeCells count="216">
    <mergeCell ref="A11:G11"/>
    <mergeCell ref="A1:H1"/>
    <mergeCell ref="A2:C2"/>
    <mergeCell ref="D2:E2"/>
    <mergeCell ref="A3:H3"/>
    <mergeCell ref="D4:E4"/>
    <mergeCell ref="F4:H4"/>
    <mergeCell ref="A9:C9"/>
    <mergeCell ref="D9:E9"/>
    <mergeCell ref="G9:H9"/>
    <mergeCell ref="A10:H10"/>
    <mergeCell ref="A8:C8"/>
    <mergeCell ref="D8:F8"/>
    <mergeCell ref="G8:H8"/>
    <mergeCell ref="A7:D7"/>
    <mergeCell ref="A5:C5"/>
    <mergeCell ref="B16:C16"/>
    <mergeCell ref="F16:H16"/>
    <mergeCell ref="B17:C17"/>
    <mergeCell ref="F17:H17"/>
    <mergeCell ref="A14:C14"/>
    <mergeCell ref="D14:H14"/>
    <mergeCell ref="B15:C15"/>
    <mergeCell ref="F15:H15"/>
    <mergeCell ref="A12:G12"/>
    <mergeCell ref="B13:C13"/>
    <mergeCell ref="D13:H13"/>
    <mergeCell ref="B22:C22"/>
    <mergeCell ref="F22:H22"/>
    <mergeCell ref="A23:G23"/>
    <mergeCell ref="A24:G24"/>
    <mergeCell ref="B20:C20"/>
    <mergeCell ref="F20:H20"/>
    <mergeCell ref="B21:C21"/>
    <mergeCell ref="F21:H21"/>
    <mergeCell ref="B18:C18"/>
    <mergeCell ref="F18:H18"/>
    <mergeCell ref="B19:C19"/>
    <mergeCell ref="F19:H19"/>
    <mergeCell ref="A30:H30"/>
    <mergeCell ref="A31:F31"/>
    <mergeCell ref="A32:C32"/>
    <mergeCell ref="B33:C33"/>
    <mergeCell ref="A27:G27"/>
    <mergeCell ref="A28:G28"/>
    <mergeCell ref="A29:G29"/>
    <mergeCell ref="A25:C25"/>
    <mergeCell ref="A26:G26"/>
    <mergeCell ref="A43:E43"/>
    <mergeCell ref="F43:H43"/>
    <mergeCell ref="B44:E44"/>
    <mergeCell ref="F44:H44"/>
    <mergeCell ref="B39:C39"/>
    <mergeCell ref="D40:H40"/>
    <mergeCell ref="A42:E42"/>
    <mergeCell ref="G42:H42"/>
    <mergeCell ref="B34:C34"/>
    <mergeCell ref="D35:H35"/>
    <mergeCell ref="B36:C36"/>
    <mergeCell ref="A38:C38"/>
    <mergeCell ref="A49:H49"/>
    <mergeCell ref="A50:C50"/>
    <mergeCell ref="D50:E50"/>
    <mergeCell ref="B51:C51"/>
    <mergeCell ref="D51:E51"/>
    <mergeCell ref="A47:C47"/>
    <mergeCell ref="D47:H47"/>
    <mergeCell ref="A48:G48"/>
    <mergeCell ref="C45:E45"/>
    <mergeCell ref="F45:H45"/>
    <mergeCell ref="A46:H46"/>
    <mergeCell ref="B56:C56"/>
    <mergeCell ref="D56:E56"/>
    <mergeCell ref="B57:C57"/>
    <mergeCell ref="D57:E57"/>
    <mergeCell ref="B54:C54"/>
    <mergeCell ref="D54:E54"/>
    <mergeCell ref="B55:C55"/>
    <mergeCell ref="D55:E55"/>
    <mergeCell ref="B52:C52"/>
    <mergeCell ref="D52:E52"/>
    <mergeCell ref="B53:C53"/>
    <mergeCell ref="D53:E53"/>
    <mergeCell ref="B62:C62"/>
    <mergeCell ref="D62:E62"/>
    <mergeCell ref="G62:H62"/>
    <mergeCell ref="A63:G63"/>
    <mergeCell ref="B60:C60"/>
    <mergeCell ref="D60:E60"/>
    <mergeCell ref="B61:C61"/>
    <mergeCell ref="D61:E61"/>
    <mergeCell ref="B58:C58"/>
    <mergeCell ref="D58:E58"/>
    <mergeCell ref="B59:C59"/>
    <mergeCell ref="D59:E59"/>
    <mergeCell ref="D67:E67"/>
    <mergeCell ref="G67:H67"/>
    <mergeCell ref="A68:E68"/>
    <mergeCell ref="F68:H68"/>
    <mergeCell ref="A64:G64"/>
    <mergeCell ref="A65:C65"/>
    <mergeCell ref="B66:C66"/>
    <mergeCell ref="D66:E66"/>
    <mergeCell ref="G66:H66"/>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B95:F95"/>
    <mergeCell ref="G95:H95"/>
    <mergeCell ref="B96:F96"/>
    <mergeCell ref="G96:H96"/>
    <mergeCell ref="B93:F93"/>
    <mergeCell ref="G93:H93"/>
    <mergeCell ref="B94:F94"/>
    <mergeCell ref="G94:H94"/>
    <mergeCell ref="D90:H90"/>
    <mergeCell ref="A91:H91"/>
    <mergeCell ref="B92:E92"/>
    <mergeCell ref="F92:H92"/>
    <mergeCell ref="B100:F100"/>
    <mergeCell ref="G100:H100"/>
    <mergeCell ref="B101:F101"/>
    <mergeCell ref="G101:H101"/>
    <mergeCell ref="B97:C97"/>
    <mergeCell ref="D97:H97"/>
    <mergeCell ref="A98:H98"/>
    <mergeCell ref="B99:F99"/>
    <mergeCell ref="G99:H99"/>
    <mergeCell ref="B106:F106"/>
    <mergeCell ref="G106:H106"/>
    <mergeCell ref="B107:F107"/>
    <mergeCell ref="G107:H107"/>
    <mergeCell ref="B104:F104"/>
    <mergeCell ref="G104:H104"/>
    <mergeCell ref="B105:F105"/>
    <mergeCell ref="G105:H105"/>
    <mergeCell ref="B102:F102"/>
    <mergeCell ref="G102:H102"/>
    <mergeCell ref="B103:F103"/>
    <mergeCell ref="G103:H103"/>
    <mergeCell ref="A110:C110"/>
    <mergeCell ref="D110:H110"/>
    <mergeCell ref="A111:G111"/>
    <mergeCell ref="A112:F112"/>
    <mergeCell ref="G112:H112"/>
    <mergeCell ref="C108:E108"/>
    <mergeCell ref="F108:H108"/>
    <mergeCell ref="A109:E109"/>
    <mergeCell ref="F109:H109"/>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Please choose from the dropdown list." sqref="G126:G127 H82:H84 G99:G107 G114:G122 G87:G89 G93:G96 D82:D84 H74 H72 F68 F67:G67 D52:D61 F51:G61 F45 D39 D33:D34 H28:H29 D25 D16:D22 H24" xr:uid="{00000000-0002-0000-09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09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0900-000002000000}">
      <formula1>$N$1:$N$2</formula1>
    </dataValidation>
    <dataValidation type="list" allowBlank="1" showInputMessage="1" showErrorMessage="1" errorTitle="Choose from dropdown" error="Please choose from the dropdown list." prompt="Please select from the dropdown list." sqref="G112 H64 D51 H27 D15 H12" xr:uid="{00000000-0002-0000-0900-000003000000}">
      <formula1>$W$1:$W$5</formula1>
    </dataValidation>
    <dataValidation type="list" allowBlank="1" showInputMessage="1" showErrorMessage="1" error="Please choose from the dropdown list." sqref="F43:H43" xr:uid="{00000000-0002-0000-0900-000004000000}">
      <formula1>$R$1:$R$8</formula1>
    </dataValidation>
    <dataValidation type="list" allowBlank="1" showInputMessage="1" showErrorMessage="1" error="Please choose from the dropdown list." sqref="H23" xr:uid="{00000000-0002-0000-0900-000005000000}">
      <formula1>$O$1:$O$7</formula1>
    </dataValidation>
  </dataValidations>
  <hyperlinks>
    <hyperlink ref="A5:C5" location="Introduction!A1" display="To jump to the Introduction sheet, click here." xr:uid="{00000000-0004-0000-0900-000000000000}"/>
  </hyperlinks>
  <pageMargins left="0.75" right="0.75" top="1" bottom="1" header="0.5" footer="0.5"/>
  <pageSetup scale="5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16384" width="11.7109375" style="41"/>
  </cols>
  <sheetData>
    <row r="1" spans="1:26"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26"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26"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26" s="121" customFormat="1" ht="28.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26"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26"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26"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26" s="121" customFormat="1" ht="19.5">
      <c r="A8" s="554" t="s">
        <v>1165</v>
      </c>
      <c r="B8" s="554"/>
      <c r="C8" s="554"/>
      <c r="D8" s="555"/>
      <c r="E8" s="555"/>
      <c r="F8" s="555"/>
      <c r="G8" s="555"/>
      <c r="H8" s="555"/>
      <c r="I8" s="18"/>
      <c r="J8" s="93">
        <f>G8</f>
        <v>0</v>
      </c>
      <c r="K8" s="19" t="str">
        <f>A8</f>
        <v>Country: El Salvador</v>
      </c>
      <c r="L8" s="70"/>
      <c r="M8" s="70"/>
      <c r="N8" s="19"/>
      <c r="O8" s="70"/>
      <c r="P8" s="70" t="s">
        <v>1032</v>
      </c>
      <c r="Q8" s="70"/>
      <c r="R8" s="19" t="s">
        <v>260</v>
      </c>
      <c r="S8" s="70"/>
      <c r="T8" s="123">
        <f>D8</f>
        <v>0</v>
      </c>
      <c r="U8" s="42"/>
      <c r="V8" s="42"/>
      <c r="W8" s="114"/>
      <c r="X8" s="114"/>
      <c r="Z8" s="39"/>
    </row>
    <row r="9" spans="1:26" hidden="1">
      <c r="A9" s="555"/>
      <c r="B9" s="555"/>
      <c r="C9" s="555"/>
      <c r="D9" s="555"/>
      <c r="E9" s="555"/>
      <c r="F9" s="61"/>
      <c r="G9" s="555"/>
      <c r="H9" s="555"/>
      <c r="J9" s="93">
        <f>G9</f>
        <v>0</v>
      </c>
      <c r="K9" s="19">
        <f>A9</f>
        <v>0</v>
      </c>
      <c r="O9" s="19" t="s">
        <v>1033</v>
      </c>
      <c r="Q9" s="70" t="s">
        <v>1034</v>
      </c>
      <c r="S9" s="84">
        <f>D9</f>
        <v>0</v>
      </c>
    </row>
    <row r="10" spans="1:26"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26"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26"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row>
    <row r="13" spans="1:26" s="115" customFormat="1">
      <c r="A13" s="43"/>
      <c r="B13" s="564" t="s">
        <v>1038</v>
      </c>
      <c r="C13" s="565"/>
      <c r="D13" s="566" t="s">
        <v>60</v>
      </c>
      <c r="E13" s="567"/>
      <c r="F13" s="567"/>
      <c r="G13" s="567"/>
      <c r="H13" s="568"/>
      <c r="I13" s="18"/>
      <c r="J13" s="74"/>
      <c r="K13" s="19" t="str">
        <f>B13</f>
        <v>a. What is the name of the committee?</v>
      </c>
      <c r="L13" s="80" t="str">
        <f>D13</f>
        <v>Contraceptive Security Committee</v>
      </c>
      <c r="M13" s="70"/>
      <c r="N13" s="70"/>
      <c r="O13" s="73" t="str">
        <f>D13</f>
        <v>Contraceptive Security Committee</v>
      </c>
      <c r="P13" s="70"/>
      <c r="Q13" s="70"/>
      <c r="R13" s="70"/>
      <c r="S13" s="70"/>
      <c r="T13" s="42"/>
      <c r="U13" s="42"/>
      <c r="V13" s="42"/>
      <c r="W13" s="114"/>
      <c r="X13" s="114"/>
      <c r="Z13" s="143"/>
    </row>
    <row r="14" spans="1:26"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row>
    <row r="15" spans="1:26" s="115" customFormat="1" ht="45">
      <c r="A15" s="89"/>
      <c r="B15" s="574" t="s">
        <v>1040</v>
      </c>
      <c r="C15" s="575"/>
      <c r="D15" s="53" t="s">
        <v>53</v>
      </c>
      <c r="E15" s="89" t="s">
        <v>1041</v>
      </c>
      <c r="F15" s="576" t="s">
        <v>94</v>
      </c>
      <c r="G15" s="577"/>
      <c r="H15" s="578"/>
      <c r="I15" s="18"/>
      <c r="J15" s="74"/>
      <c r="K15" s="19" t="str">
        <f t="shared" ref="K15:K22" si="0">B15</f>
        <v>a. Social marketing</v>
      </c>
      <c r="L15" s="70"/>
      <c r="M15" s="70"/>
      <c r="N15" s="70"/>
      <c r="O15" s="19"/>
      <c r="P15" s="70"/>
      <c r="Q15" s="19" t="str">
        <f t="shared" ref="Q15:Q22" si="1">F15</f>
        <v>Asociación Demográfica Salvadoreña (ADS)</v>
      </c>
      <c r="R15" s="70"/>
      <c r="S15" s="70"/>
      <c r="T15" s="42"/>
      <c r="U15" s="42"/>
      <c r="V15" s="42"/>
      <c r="W15" s="114"/>
      <c r="X15" s="114"/>
      <c r="Z15" s="143"/>
    </row>
    <row r="16" spans="1:26" s="115" customFormat="1" ht="45">
      <c r="A16" s="33"/>
      <c r="B16" s="579" t="s">
        <v>1042</v>
      </c>
      <c r="C16" s="580"/>
      <c r="D16" s="430" t="s">
        <v>53</v>
      </c>
      <c r="E16" s="33" t="s">
        <v>1041</v>
      </c>
      <c r="F16" s="576" t="s">
        <v>94</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Asociación Demográfica Salvadoreña (ADS)</v>
      </c>
      <c r="R16" s="70"/>
      <c r="S16" s="70"/>
      <c r="T16" s="42"/>
      <c r="U16" s="42"/>
      <c r="V16" s="42"/>
      <c r="W16" s="114"/>
      <c r="X16" s="114"/>
      <c r="Z16" s="143"/>
    </row>
    <row r="17" spans="1:26"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row>
    <row r="18" spans="1:26"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row>
    <row r="19" spans="1:26"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row>
    <row r="20" spans="1:26" s="115" customFormat="1" ht="45">
      <c r="A20" s="33"/>
      <c r="B20" s="579" t="s">
        <v>1048</v>
      </c>
      <c r="C20" s="580"/>
      <c r="D20" s="430" t="s">
        <v>53</v>
      </c>
      <c r="E20" s="33" t="s">
        <v>1049</v>
      </c>
      <c r="F20" s="576" t="s">
        <v>195</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Women's Health Unit, Planning Unit, Financial Unit</v>
      </c>
      <c r="R20" s="70"/>
      <c r="S20" s="70"/>
      <c r="T20" s="42"/>
      <c r="U20" s="42"/>
      <c r="V20" s="42"/>
      <c r="W20" s="114"/>
      <c r="X20" s="114"/>
      <c r="Z20" s="143"/>
    </row>
    <row r="21" spans="1:26"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26"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26"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26"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26" s="115" customFormat="1" ht="45.75" thickBot="1">
      <c r="A25" s="584" t="s">
        <v>1055</v>
      </c>
      <c r="B25" s="564"/>
      <c r="C25" s="564"/>
      <c r="D25" s="432" t="s">
        <v>53</v>
      </c>
      <c r="E25" s="43" t="s">
        <v>1056</v>
      </c>
      <c r="F25" s="165" t="s">
        <v>268</v>
      </c>
      <c r="G25" s="65" t="s">
        <v>1057</v>
      </c>
      <c r="H25" s="165" t="s">
        <v>288</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26"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26"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26"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26"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26"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26"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26"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784000</v>
      </c>
      <c r="F33" s="92" t="s">
        <v>313</v>
      </c>
      <c r="G33" s="92" t="s">
        <v>326</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2"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784000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150000</v>
      </c>
      <c r="F39" s="92" t="s">
        <v>313</v>
      </c>
      <c r="G39" s="97" t="s">
        <v>405</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155</v>
      </c>
      <c r="E40" s="588"/>
      <c r="F40" s="588"/>
      <c r="G40" s="588"/>
      <c r="H40" s="589"/>
      <c r="I40" s="49"/>
      <c r="J40" s="75"/>
      <c r="K40" s="19" t="str">
        <f>C40</f>
        <v>i. Specify source(s) of in-kind donations</v>
      </c>
      <c r="L40" s="70"/>
      <c r="M40" s="70"/>
      <c r="N40" s="70"/>
      <c r="O40" s="73" t="str">
        <f>D40</f>
        <v>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0.83940042826552463</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157</v>
      </c>
      <c r="G44" s="577"/>
      <c r="H44" s="578"/>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260</v>
      </c>
      <c r="E52" s="708"/>
      <c r="F52" s="447" t="s">
        <v>52</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260</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260</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260</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260</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260</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572</v>
      </c>
      <c r="D67" s="626">
        <v>2008</v>
      </c>
      <c r="E67" s="627"/>
      <c r="F67" s="438" t="s">
        <v>53</v>
      </c>
      <c r="G67" s="628" t="s">
        <v>53</v>
      </c>
      <c r="H67" s="629"/>
      <c r="I67" s="36"/>
      <c r="J67" s="79" t="str">
        <f>G67</f>
        <v>Yes</v>
      </c>
      <c r="K67" s="19" t="str">
        <f>B67</f>
        <v>a</v>
      </c>
      <c r="L67" s="70"/>
      <c r="M67" s="80">
        <f>E67</f>
        <v>0</v>
      </c>
      <c r="N67" s="70"/>
      <c r="O67" s="70"/>
      <c r="P67" s="70"/>
      <c r="Q67" s="70"/>
      <c r="R67" s="19"/>
      <c r="S67" s="19">
        <f>D67</f>
        <v>2008</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624</v>
      </c>
      <c r="G69" s="577"/>
      <c r="H69" s="578"/>
      <c r="I69" s="36"/>
      <c r="J69" s="79"/>
      <c r="K69" s="19"/>
      <c r="L69" s="70"/>
      <c r="M69" s="70"/>
      <c r="N69" s="70"/>
      <c r="O69" s="70"/>
      <c r="P69" s="19" t="str">
        <f>B69</f>
        <v>a. If yes, for which methods and for which sectors (public, NGO, commercial sector)?</v>
      </c>
      <c r="Q69" s="73" t="str">
        <f>F69</f>
        <v>All methods</v>
      </c>
      <c r="R69" s="19"/>
      <c r="S69" s="70"/>
      <c r="T69" s="42"/>
      <c r="U69" s="42"/>
      <c r="V69" s="42"/>
      <c r="W69" s="114"/>
      <c r="X69" s="114"/>
      <c r="Z69" s="143"/>
    </row>
    <row r="70" spans="1:26" s="115" customFormat="1">
      <c r="A70" s="89"/>
      <c r="B70" s="574"/>
      <c r="C70" s="574"/>
      <c r="D70" s="583"/>
      <c r="E70" s="33" t="s">
        <v>1107</v>
      </c>
      <c r="F70" s="577" t="s">
        <v>641</v>
      </c>
      <c r="G70" s="577"/>
      <c r="H70" s="578"/>
      <c r="I70" s="36"/>
      <c r="J70" s="79"/>
      <c r="K70" s="19"/>
      <c r="L70" s="70"/>
      <c r="M70" s="70"/>
      <c r="N70" s="70"/>
      <c r="O70" s="70"/>
      <c r="P70" s="19">
        <f>B70</f>
        <v>0</v>
      </c>
      <c r="Q70" s="73" t="str">
        <f>F70</f>
        <v>Private and NGO sectors</v>
      </c>
      <c r="R70" s="19"/>
      <c r="S70" s="70"/>
      <c r="T70" s="42"/>
      <c r="U70" s="42"/>
      <c r="V70" s="42"/>
      <c r="W70" s="114"/>
      <c r="X70" s="114"/>
      <c r="Z70" s="143"/>
    </row>
    <row r="71" spans="1:26" s="115" customFormat="1">
      <c r="A71" s="33"/>
      <c r="B71" s="579" t="s">
        <v>1108</v>
      </c>
      <c r="C71" s="579"/>
      <c r="D71" s="580"/>
      <c r="E71" s="566" t="s">
        <v>656</v>
      </c>
      <c r="F71" s="567"/>
      <c r="G71" s="567"/>
      <c r="H71" s="568"/>
      <c r="I71" s="36"/>
      <c r="J71" s="79"/>
      <c r="K71" s="19"/>
      <c r="L71" s="70"/>
      <c r="M71" s="80" t="str">
        <f>E71</f>
        <v>Don't know</v>
      </c>
      <c r="N71" s="80" t="str">
        <f>E71</f>
        <v>Don't know</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45">
      <c r="A77" s="130"/>
      <c r="B77" s="6" t="s">
        <v>1104</v>
      </c>
      <c r="C77" s="577" t="s">
        <v>690</v>
      </c>
      <c r="D77" s="578"/>
      <c r="E77" s="639" t="s">
        <v>714</v>
      </c>
      <c r="F77" s="639"/>
      <c r="G77" s="639" t="s">
        <v>736</v>
      </c>
      <c r="H77" s="640"/>
      <c r="I77" s="28"/>
      <c r="J77" s="79" t="str">
        <f>G77</f>
        <v>Only pharmacists</v>
      </c>
      <c r="K77" s="19"/>
      <c r="L77" s="70"/>
      <c r="M77" s="80" t="str">
        <f>E77</f>
        <v>Only trained staff, including promoters in rural and peri-urban areas</v>
      </c>
      <c r="N77" s="70"/>
      <c r="O77" s="19"/>
      <c r="P77" s="19" t="str">
        <f>C77</f>
        <v>Injectables</v>
      </c>
      <c r="Q77" s="70"/>
      <c r="R77" s="70"/>
      <c r="S77" s="70"/>
      <c r="T77" s="42"/>
      <c r="U77" s="129" t="str">
        <f>E77</f>
        <v>Only trained staff, including promoters in rural and peri-urban areas</v>
      </c>
      <c r="V77" s="42"/>
      <c r="W77" s="114"/>
      <c r="X77" s="114"/>
      <c r="Z77" s="143"/>
    </row>
    <row r="78" spans="1:26" s="115" customFormat="1" ht="30">
      <c r="A78" s="130"/>
      <c r="B78" s="6" t="s">
        <v>1116</v>
      </c>
      <c r="C78" s="577" t="s">
        <v>750</v>
      </c>
      <c r="D78" s="578"/>
      <c r="E78" s="639" t="s">
        <v>753</v>
      </c>
      <c r="F78" s="639"/>
      <c r="G78" s="639" t="s">
        <v>766</v>
      </c>
      <c r="H78" s="640"/>
      <c r="I78" s="28"/>
      <c r="J78" s="79" t="str">
        <f>G78</f>
        <v>Only physicians and trained clinical staff</v>
      </c>
      <c r="K78" s="19"/>
      <c r="L78" s="70"/>
      <c r="M78" s="80" t="str">
        <f>E78</f>
        <v>Only trained staff, including nurses</v>
      </c>
      <c r="N78" s="70"/>
      <c r="O78" s="19"/>
      <c r="P78" s="19" t="str">
        <f>C78</f>
        <v>IUDS</v>
      </c>
      <c r="Q78" s="70"/>
      <c r="R78" s="70"/>
      <c r="S78" s="70"/>
      <c r="T78" s="42"/>
      <c r="U78" s="129" t="str">
        <f>E78</f>
        <v>Only trained staff, including nurses</v>
      </c>
      <c r="V78" s="42"/>
      <c r="W78" s="114"/>
      <c r="X78" s="114"/>
      <c r="Z78" s="143"/>
    </row>
    <row r="79" spans="1:26" s="115" customFormat="1" ht="30.75" thickBot="1">
      <c r="A79" s="130"/>
      <c r="B79" s="16" t="s">
        <v>1117</v>
      </c>
      <c r="C79" s="641" t="s">
        <v>693</v>
      </c>
      <c r="D79" s="642"/>
      <c r="E79" s="643" t="s">
        <v>779</v>
      </c>
      <c r="F79" s="643"/>
      <c r="G79" s="643" t="s">
        <v>766</v>
      </c>
      <c r="H79" s="644"/>
      <c r="I79" s="28"/>
      <c r="J79" s="79" t="str">
        <f>G79</f>
        <v>Only physicians and trained clinical staff</v>
      </c>
      <c r="K79" s="19"/>
      <c r="L79" s="70"/>
      <c r="M79" s="80" t="str">
        <f>E79</f>
        <v>Only trained staff</v>
      </c>
      <c r="N79" s="70"/>
      <c r="O79" s="19"/>
      <c r="P79" s="19" t="str">
        <f>C79</f>
        <v>Implants</v>
      </c>
      <c r="Q79" s="70"/>
      <c r="R79" s="70"/>
      <c r="S79" s="70"/>
      <c r="T79" s="42"/>
      <c r="U79" s="129" t="str">
        <f>E79</f>
        <v>Only trained staff</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577"/>
      <c r="I82" s="578"/>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577"/>
      <c r="I83" s="578"/>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577"/>
      <c r="I84" s="578"/>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1166</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2006</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735</v>
      </c>
      <c r="G123" s="577"/>
      <c r="H123" s="578"/>
      <c r="I123" s="18"/>
      <c r="J123" s="79">
        <f t="shared" si="5"/>
        <v>0</v>
      </c>
      <c r="K123" s="19"/>
      <c r="L123" s="70"/>
      <c r="M123" s="19">
        <f>E123</f>
        <v>0</v>
      </c>
      <c r="N123" s="70"/>
      <c r="O123" s="70"/>
      <c r="P123" s="70"/>
      <c r="Q123" s="19" t="str">
        <f>F123</f>
        <v>No data</v>
      </c>
      <c r="R123" s="70"/>
      <c r="S123" s="70"/>
      <c r="T123" s="42"/>
      <c r="U123" s="42"/>
      <c r="V123" s="42"/>
      <c r="W123" s="114"/>
      <c r="X123" s="114"/>
      <c r="Z123" s="143"/>
    </row>
    <row r="124" spans="1:26" s="115" customFormat="1" ht="45">
      <c r="A124" s="33"/>
      <c r="B124" s="579" t="s">
        <v>1151</v>
      </c>
      <c r="C124" s="579"/>
      <c r="D124" s="579"/>
      <c r="E124" s="579"/>
      <c r="F124" s="576" t="s">
        <v>889</v>
      </c>
      <c r="G124" s="577"/>
      <c r="H124" s="578"/>
      <c r="I124" s="18"/>
      <c r="J124" s="79">
        <f t="shared" si="5"/>
        <v>0</v>
      </c>
      <c r="K124" s="19"/>
      <c r="L124" s="19"/>
      <c r="M124" s="70"/>
      <c r="N124" s="70"/>
      <c r="O124" s="70"/>
      <c r="P124" s="70"/>
      <c r="Q124" s="19" t="str">
        <f>F124</f>
        <v>LMIS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921</v>
      </c>
      <c r="E128" s="673"/>
      <c r="F128" s="673"/>
      <c r="G128" s="673"/>
      <c r="H128" s="674"/>
      <c r="I128" s="18"/>
      <c r="J128" s="79"/>
      <c r="K128" s="19" t="str">
        <f>A128</f>
        <v xml:space="preserve">F. Overall comments about issues with contraceptive security
</v>
      </c>
      <c r="L128" s="70"/>
      <c r="M128" s="70"/>
      <c r="N128" s="70"/>
      <c r="O128" s="19" t="str">
        <f>D128</f>
        <v xml:space="preserve">Funding for 2010 ($675,674) will cover 86% of total needs. The MOH needs to mobilize more resources to cover 100%. </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9">
      <c r="A145" s="40"/>
      <c r="B145" s="40"/>
      <c r="G145" s="51"/>
      <c r="H145" s="37"/>
      <c r="I145" s="70"/>
    </row>
    <row r="146" spans="1:9">
      <c r="A146" s="40"/>
      <c r="B146" s="40"/>
      <c r="G146" s="51"/>
      <c r="H146" s="37"/>
      <c r="I146" s="70"/>
    </row>
    <row r="147" spans="1:9">
      <c r="A147" s="40"/>
      <c r="B147" s="40"/>
      <c r="C147" s="40"/>
      <c r="D147" s="40"/>
      <c r="E147" s="40"/>
      <c r="F147" s="40"/>
      <c r="G147" s="51"/>
      <c r="H147" s="37"/>
      <c r="I147" s="70"/>
    </row>
    <row r="148" spans="1:9">
      <c r="A148" s="40"/>
      <c r="B148" s="40"/>
      <c r="C148" s="40"/>
      <c r="D148" s="40"/>
      <c r="E148" s="40"/>
      <c r="F148" s="40"/>
      <c r="G148" s="51"/>
      <c r="H148" s="37"/>
      <c r="I148" s="70"/>
    </row>
    <row r="149" spans="1:9">
      <c r="A149" s="40"/>
      <c r="B149" s="40"/>
      <c r="C149" s="40"/>
      <c r="D149" s="40"/>
      <c r="E149" s="40"/>
      <c r="F149" s="40"/>
      <c r="G149" s="51"/>
      <c r="H149" s="37"/>
      <c r="I149" s="70"/>
    </row>
    <row r="150" spans="1:9">
      <c r="A150" s="40"/>
      <c r="B150" s="40"/>
      <c r="C150" s="40"/>
      <c r="D150" s="40"/>
      <c r="E150" s="40"/>
      <c r="F150" s="40"/>
      <c r="G150" s="51"/>
      <c r="H150" s="37"/>
      <c r="I150" s="70"/>
    </row>
    <row r="151" spans="1:9">
      <c r="A151" s="40"/>
      <c r="B151" s="40"/>
      <c r="C151" s="40"/>
      <c r="D151" s="40"/>
      <c r="E151" s="40"/>
      <c r="F151" s="40"/>
      <c r="G151" s="51"/>
      <c r="H151" s="37"/>
      <c r="I151" s="70"/>
    </row>
    <row r="152" spans="1:9">
      <c r="A152" s="40"/>
      <c r="B152" s="40"/>
      <c r="C152" s="40"/>
      <c r="D152" s="40"/>
      <c r="E152" s="40"/>
      <c r="F152" s="40"/>
      <c r="G152" s="51"/>
      <c r="H152" s="37"/>
      <c r="I152" s="70"/>
    </row>
    <row r="153" spans="1:9">
      <c r="A153" s="40"/>
      <c r="B153" s="40"/>
      <c r="C153" s="40"/>
      <c r="D153" s="40"/>
      <c r="E153" s="40"/>
      <c r="F153" s="40"/>
      <c r="G153" s="51"/>
      <c r="H153" s="37"/>
      <c r="I153" s="70"/>
    </row>
    <row r="154" spans="1:9">
      <c r="A154" s="40"/>
      <c r="B154" s="40"/>
      <c r="C154" s="40"/>
      <c r="D154" s="40"/>
      <c r="E154" s="40"/>
      <c r="F154" s="40"/>
      <c r="G154" s="51"/>
      <c r="H154" s="37"/>
      <c r="I154" s="70"/>
    </row>
    <row r="155" spans="1:9">
      <c r="A155" s="40"/>
      <c r="B155" s="40"/>
      <c r="C155" s="40"/>
      <c r="D155" s="40"/>
      <c r="E155" s="40"/>
      <c r="F155" s="40"/>
      <c r="G155" s="51"/>
      <c r="H155" s="37"/>
      <c r="I155" s="70"/>
    </row>
    <row r="156" spans="1:9">
      <c r="A156" s="40"/>
      <c r="B156" s="40"/>
      <c r="C156" s="40"/>
      <c r="D156" s="40"/>
      <c r="E156" s="40"/>
      <c r="F156" s="40"/>
      <c r="G156" s="51"/>
      <c r="H156" s="37"/>
      <c r="I156" s="70"/>
    </row>
    <row r="157" spans="1:9">
      <c r="A157" s="40"/>
      <c r="B157" s="40"/>
      <c r="C157" s="40"/>
      <c r="D157" s="40"/>
      <c r="E157" s="40"/>
      <c r="F157" s="40"/>
      <c r="G157" s="51"/>
      <c r="H157" s="37"/>
      <c r="I157" s="70"/>
    </row>
  </sheetData>
  <mergeCells count="218">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C79:D79"/>
    <mergeCell ref="E79:F79"/>
    <mergeCell ref="G79:H79"/>
    <mergeCell ref="A80:H80"/>
    <mergeCell ref="C77:D77"/>
    <mergeCell ref="E77:F77"/>
    <mergeCell ref="G77:H77"/>
    <mergeCell ref="C78:D78"/>
    <mergeCell ref="E78:F78"/>
    <mergeCell ref="G78:H78"/>
    <mergeCell ref="B84:C84"/>
    <mergeCell ref="E84:G84"/>
    <mergeCell ref="H84:I84"/>
    <mergeCell ref="A85:H85"/>
    <mergeCell ref="H82:I82"/>
    <mergeCell ref="B83:C83"/>
    <mergeCell ref="E83:G83"/>
    <mergeCell ref="H83:I83"/>
    <mergeCell ref="A81:C81"/>
    <mergeCell ref="E81:G81"/>
    <mergeCell ref="B82:C82"/>
    <mergeCell ref="E82:G82"/>
    <mergeCell ref="B89:F89"/>
    <mergeCell ref="G89:H89"/>
    <mergeCell ref="D90:H90"/>
    <mergeCell ref="A91:H91"/>
    <mergeCell ref="A86:H86"/>
    <mergeCell ref="B87:F87"/>
    <mergeCell ref="G87:H87"/>
    <mergeCell ref="B88:F88"/>
    <mergeCell ref="G88:H88"/>
    <mergeCell ref="B96:F96"/>
    <mergeCell ref="G96:H96"/>
    <mergeCell ref="B97:C97"/>
    <mergeCell ref="D97:H97"/>
    <mergeCell ref="B94:F94"/>
    <mergeCell ref="G94:H94"/>
    <mergeCell ref="B95:F95"/>
    <mergeCell ref="G95:H95"/>
    <mergeCell ref="B92:E92"/>
    <mergeCell ref="F92:H92"/>
    <mergeCell ref="B93:F93"/>
    <mergeCell ref="G93:H93"/>
    <mergeCell ref="B103:F103"/>
    <mergeCell ref="G103:H103"/>
    <mergeCell ref="B104:F104"/>
    <mergeCell ref="G104:H104"/>
    <mergeCell ref="B101:F101"/>
    <mergeCell ref="G101:H101"/>
    <mergeCell ref="B102:F102"/>
    <mergeCell ref="G102:H102"/>
    <mergeCell ref="A98:H98"/>
    <mergeCell ref="B99:F99"/>
    <mergeCell ref="G99:H99"/>
    <mergeCell ref="B100:F100"/>
    <mergeCell ref="G100:H100"/>
    <mergeCell ref="A109:E109"/>
    <mergeCell ref="F109:H109"/>
    <mergeCell ref="A110:C110"/>
    <mergeCell ref="D110:H110"/>
    <mergeCell ref="B107:F107"/>
    <mergeCell ref="G107:H107"/>
    <mergeCell ref="C108:E108"/>
    <mergeCell ref="F108:H108"/>
    <mergeCell ref="B105:F105"/>
    <mergeCell ref="G105:H105"/>
    <mergeCell ref="B106:F106"/>
    <mergeCell ref="G106:H106"/>
    <mergeCell ref="B116:F116"/>
    <mergeCell ref="G116:H116"/>
    <mergeCell ref="B117:F117"/>
    <mergeCell ref="G117:H117"/>
    <mergeCell ref="B114:F114"/>
    <mergeCell ref="G114:H114"/>
    <mergeCell ref="B115:F115"/>
    <mergeCell ref="G115:H115"/>
    <mergeCell ref="A111:G111"/>
    <mergeCell ref="A112:F112"/>
    <mergeCell ref="G112:H112"/>
    <mergeCell ref="A113:H113"/>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Please choose from the dropdown list." sqref="G126:G127 G99:G107 F51:G61 D52:D61 F67:G67 F68 H72 H74 D82:D84 G93:G96 G87:G89 G114:G122 H28:H29 D33:D34 D39 F45 H24 D16:D22 D25" xr:uid="{00000000-0002-0000-0A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0A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0A00-000002000000}">
      <formula1>$N$1:$N$2</formula1>
    </dataValidation>
    <dataValidation type="list" allowBlank="1" showInputMessage="1" showErrorMessage="1" errorTitle="Choose from dropdown" error="Please choose from the dropdown list." prompt="Please select from the dropdown list." sqref="D51 H64 G112 H27 D15 H12" xr:uid="{00000000-0002-0000-0A00-000003000000}">
      <formula1>$W$1:$W$5</formula1>
    </dataValidation>
    <dataValidation type="list" allowBlank="1" showInputMessage="1" showErrorMessage="1" error="Please choose from the dropdown list." sqref="F43:H43" xr:uid="{00000000-0002-0000-0A00-000004000000}">
      <formula1>$R$1:$R$8</formula1>
    </dataValidation>
    <dataValidation type="list" allowBlank="1" showInputMessage="1" showErrorMessage="1" error="Please choose from the dropdown list." sqref="H23" xr:uid="{00000000-0002-0000-0A00-000005000000}">
      <formula1>$O$1:$O$7</formula1>
    </dataValidation>
  </dataValidations>
  <hyperlinks>
    <hyperlink ref="A5:C5" location="Introduction!A1" display="To jump to the Introduction sheet, click here." xr:uid="{00000000-0004-0000-0A00-000000000000}"/>
  </hyperlinks>
  <pageMargins left="0.75" right="0.75" top="1" bottom="1" header="0.5" footer="0.5"/>
  <pageSetup scale="5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3.7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1167</v>
      </c>
      <c r="B8" s="554"/>
      <c r="C8" s="554"/>
      <c r="D8" s="555"/>
      <c r="E8" s="555"/>
      <c r="F8" s="555"/>
      <c r="G8" s="555"/>
      <c r="H8" s="555"/>
      <c r="I8" s="18"/>
      <c r="J8" s="93">
        <f>G8</f>
        <v>0</v>
      </c>
      <c r="K8" s="19" t="str">
        <f>A8</f>
        <v>Country: Ethiopia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61</v>
      </c>
      <c r="E13" s="567"/>
      <c r="F13" s="567"/>
      <c r="G13" s="567"/>
      <c r="H13" s="568"/>
      <c r="I13" s="18"/>
      <c r="J13" s="74"/>
      <c r="K13" s="19" t="str">
        <f>B13</f>
        <v>a. What is the name of the committee?</v>
      </c>
      <c r="L13" s="80" t="str">
        <f>D13</f>
        <v>Family Planning and Logistics Technical Working Group</v>
      </c>
      <c r="M13" s="70"/>
      <c r="N13" s="70"/>
      <c r="O13" s="73" t="str">
        <f>D13</f>
        <v>Family Planning and Logistics Technical Working Group</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95</v>
      </c>
      <c r="G15" s="577"/>
      <c r="H15" s="578"/>
      <c r="I15" s="18"/>
      <c r="J15" s="74"/>
      <c r="K15" s="19" t="str">
        <f t="shared" ref="K15:K22" si="0">B15</f>
        <v>a. Social marketing</v>
      </c>
      <c r="L15" s="70"/>
      <c r="M15" s="70"/>
      <c r="N15" s="70"/>
      <c r="O15" s="19"/>
      <c r="P15" s="70"/>
      <c r="Q15" s="19" t="str">
        <f t="shared" ref="Q15:Q22" si="1">F15</f>
        <v>DKT Ethiopia</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60">
      <c r="A16" s="33"/>
      <c r="B16" s="579" t="s">
        <v>1042</v>
      </c>
      <c r="C16" s="580"/>
      <c r="D16" s="430" t="s">
        <v>53</v>
      </c>
      <c r="E16" s="33" t="s">
        <v>1041</v>
      </c>
      <c r="F16" s="576" t="s">
        <v>118</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CARE, EngenderHealth, Family Guidance Association of Ethiopia (FGAE), Family Health International (FHI), Integrated Family Health Program (IFHP), IPAS, Marie Stopes International</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158</v>
      </c>
      <c r="G18" s="577"/>
      <c r="H18" s="578"/>
      <c r="I18" s="18"/>
      <c r="J18" s="74"/>
      <c r="K18" s="19" t="str">
        <f t="shared" si="0"/>
        <v>d. Donors</v>
      </c>
      <c r="L18" s="70"/>
      <c r="M18" s="70"/>
      <c r="N18" s="70"/>
      <c r="O18" s="19"/>
      <c r="P18" s="70"/>
      <c r="Q18" s="19" t="str">
        <f t="shared" si="1"/>
        <v>UNFPA, USAID, Packard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196</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Health Promotion &amp; Disease Prevention directorate</v>
      </c>
      <c r="R20" s="70"/>
      <c r="S20" s="70"/>
      <c r="T20" s="42"/>
      <c r="U20" s="42"/>
      <c r="V20" s="42"/>
      <c r="W20" s="114"/>
      <c r="X20" s="114"/>
      <c r="Z20" s="143"/>
      <c r="DS20" s="42"/>
      <c r="DT20" s="42"/>
      <c r="DU20" s="42"/>
      <c r="DV20" s="116"/>
      <c r="DW20" s="116"/>
      <c r="DX20" s="116"/>
      <c r="DY20" s="116"/>
      <c r="DZ20" s="116"/>
      <c r="EA20" s="116"/>
      <c r="ED20" s="116"/>
    </row>
    <row r="21" spans="1:134" s="115" customFormat="1" ht="32.25" customHeight="1">
      <c r="A21" s="33"/>
      <c r="B21" s="574" t="s">
        <v>1050</v>
      </c>
      <c r="C21" s="574"/>
      <c r="D21" s="430" t="s">
        <v>52</v>
      </c>
      <c r="E21" s="33" t="s">
        <v>1051</v>
      </c>
      <c r="F21" s="576" t="s">
        <v>227</v>
      </c>
      <c r="G21" s="577"/>
      <c r="H21" s="578"/>
      <c r="I21" s="18"/>
      <c r="J21" s="74"/>
      <c r="K21" s="19" t="str">
        <f>B21</f>
        <v>g. Central Medical Store or Central Warehouse</v>
      </c>
      <c r="L21" s="70"/>
      <c r="M21" s="70"/>
      <c r="N21" s="70"/>
      <c r="O21" s="19"/>
      <c r="P21" s="70"/>
      <c r="Q21" s="19" t="str">
        <f t="shared" si="1"/>
        <v>(expecting Pharmaceutical Fund and Supply Agency [PFSA] in the future)</v>
      </c>
      <c r="R21" s="70"/>
      <c r="S21" s="70"/>
      <c r="T21" s="42"/>
      <c r="U21" s="42"/>
      <c r="V21" s="42"/>
      <c r="W21" s="114"/>
      <c r="X21" s="114"/>
      <c r="Z21" s="143"/>
    </row>
    <row r="22" spans="1:134" s="115" customFormat="1" ht="32.25" customHeight="1">
      <c r="A22" s="33"/>
      <c r="B22" s="574" t="s">
        <v>1052</v>
      </c>
      <c r="C22" s="574"/>
      <c r="D22" s="430" t="s">
        <v>53</v>
      </c>
      <c r="E22" s="33" t="s">
        <v>1051</v>
      </c>
      <c r="F22" s="576" t="s">
        <v>249</v>
      </c>
      <c r="G22" s="577"/>
      <c r="H22" s="578"/>
      <c r="I22" s="18"/>
      <c r="J22" s="74"/>
      <c r="K22" s="19" t="str">
        <f t="shared" si="0"/>
        <v xml:space="preserve">h. Ministry of Finance or Ministry of Planning </v>
      </c>
      <c r="L22" s="70"/>
      <c r="M22" s="70"/>
      <c r="N22" s="70"/>
      <c r="O22" s="19"/>
      <c r="P22" s="70"/>
      <c r="Q22" s="19" t="str">
        <f t="shared" si="1"/>
        <v>Population Department of Ministry of Finance and Economic Development (MOFED)</v>
      </c>
      <c r="R22" s="70"/>
      <c r="S22" s="70"/>
      <c r="T22" s="42"/>
      <c r="U22" s="42"/>
      <c r="V22" s="42"/>
      <c r="W22" s="114"/>
      <c r="X22" s="114"/>
      <c r="Z22" s="143"/>
    </row>
    <row r="23" spans="1:134"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135.75" thickBot="1">
      <c r="A25" s="584" t="s">
        <v>1055</v>
      </c>
      <c r="B25" s="564"/>
      <c r="C25" s="564"/>
      <c r="D25" s="432" t="s">
        <v>53</v>
      </c>
      <c r="E25" s="43" t="s">
        <v>1056</v>
      </c>
      <c r="F25" s="165" t="s">
        <v>269</v>
      </c>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889000</v>
      </c>
      <c r="F33" s="92" t="s">
        <v>315</v>
      </c>
      <c r="G33" s="211" t="s">
        <v>327</v>
      </c>
      <c r="H33" s="211" t="s">
        <v>343</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20000000</v>
      </c>
      <c r="F34" s="92" t="s">
        <v>315</v>
      </c>
      <c r="G34" s="211" t="s">
        <v>327</v>
      </c>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354</v>
      </c>
      <c r="E35" s="567"/>
      <c r="F35" s="567"/>
      <c r="G35" s="567"/>
      <c r="H35" s="568"/>
      <c r="I35" s="78"/>
      <c r="J35" s="75"/>
      <c r="K35" s="19" t="str">
        <f>C35</f>
        <v>i. Specify source(s) of funding from donors</v>
      </c>
      <c r="L35" s="70"/>
      <c r="M35" s="70"/>
      <c r="N35" s="70"/>
      <c r="O35" s="73" t="str">
        <f>D35</f>
        <v>PBS II (Protecting Basic Services II)</v>
      </c>
      <c r="P35" s="70"/>
      <c r="Q35" s="70"/>
      <c r="R35" s="70"/>
      <c r="S35" s="70"/>
      <c r="T35" s="42"/>
      <c r="U35" s="42"/>
      <c r="V35" s="42"/>
      <c r="W35" s="114"/>
      <c r="X35" s="114"/>
      <c r="Z35" s="143"/>
    </row>
    <row r="36" spans="1:26" s="115" customFormat="1" ht="30">
      <c r="A36" s="33"/>
      <c r="B36" s="579" t="s">
        <v>1070</v>
      </c>
      <c r="C36" s="580"/>
      <c r="D36" s="105"/>
      <c r="E36" s="106">
        <f>E33+E34</f>
        <v>20889000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90">
      <c r="A39" s="43"/>
      <c r="B39" s="564" t="s">
        <v>1075</v>
      </c>
      <c r="C39" s="565"/>
      <c r="D39" s="447" t="s">
        <v>53</v>
      </c>
      <c r="E39" s="95">
        <v>9500000</v>
      </c>
      <c r="F39" s="92" t="s">
        <v>315</v>
      </c>
      <c r="G39" s="97" t="s">
        <v>406</v>
      </c>
      <c r="H39" s="152" t="s">
        <v>421</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ht="36.75" customHeight="1">
      <c r="A40" s="33"/>
      <c r="B40" s="34"/>
      <c r="C40" s="35" t="s">
        <v>1076</v>
      </c>
      <c r="D40" s="717" t="s">
        <v>388</v>
      </c>
      <c r="E40" s="718"/>
      <c r="F40" s="718"/>
      <c r="G40" s="718"/>
      <c r="H40" s="719"/>
      <c r="I40" s="49"/>
      <c r="J40" s="75"/>
      <c r="K40" s="19" t="str">
        <f>C40</f>
        <v>i. Specify source(s) of in-kind donations</v>
      </c>
      <c r="L40" s="70"/>
      <c r="M40" s="70"/>
      <c r="N40" s="70"/>
      <c r="O40" s="73" t="str">
        <f>D40</f>
        <v>USAID and UNFPA/Global Program. (DKT also donated in-kind to the public sector for Regional Health Bureaus (RHBs), but the exact amount is not known.)</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0.6873868834117608</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ht="30">
      <c r="A44" s="33"/>
      <c r="B44" s="579" t="s">
        <v>1079</v>
      </c>
      <c r="C44" s="579"/>
      <c r="D44" s="579"/>
      <c r="E44" s="579"/>
      <c r="F44" s="576" t="s">
        <v>441</v>
      </c>
      <c r="G44" s="577"/>
      <c r="H44" s="578"/>
      <c r="I44" s="24"/>
      <c r="J44" s="75"/>
      <c r="K44" s="19"/>
      <c r="L44" s="70"/>
      <c r="M44" s="91">
        <f>E44</f>
        <v>0</v>
      </c>
      <c r="N44" s="70"/>
      <c r="O44" s="70"/>
      <c r="P44" s="70"/>
      <c r="Q44" s="19" t="str">
        <f>F44</f>
        <v>UNFPA (but PFSA - a parastatal - is likely to procure in the future)</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225.75" thickBot="1">
      <c r="A47" s="584" t="s">
        <v>1081</v>
      </c>
      <c r="B47" s="564"/>
      <c r="C47" s="565"/>
      <c r="D47" s="602" t="s">
        <v>458</v>
      </c>
      <c r="E47" s="603"/>
      <c r="F47" s="603"/>
      <c r="G47" s="603"/>
      <c r="H47" s="604"/>
      <c r="I47" s="18"/>
      <c r="J47" s="75"/>
      <c r="K47" s="19" t="str">
        <f>A47</f>
        <v xml:space="preserve">B9. Comments about finance and procurement
</v>
      </c>
      <c r="L47" s="70"/>
      <c r="M47" s="70"/>
      <c r="N47" s="70"/>
      <c r="O47" s="19" t="str">
        <f>D47</f>
        <v xml:space="preserve">UNFPA was delegated on the Ministry's behalf for the procurement of contraceptives funded by PBS I and PBS II. However, experience from PBS I procurement indicates that the procurement process is extremely lengthy. PFSA is a newly established government procurement entity and is expected to take on procurement responsibilities in the future. DELIVER continues to support the facilitation of contraceptive procurement by sharing information with the FMOH through the FPTWG.
Regarding financing, even though the amounts are not significant, the central Government and some of the Regional Government’s continue to finance contraceptive procurement from internally generated (budget) funds. The existence of basket funds and the possibility of future funding as well as an overall increase in donor support for FP have put the country in a better position when compared to previous years.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ht="270">
      <c r="A54" s="125"/>
      <c r="B54" s="612" t="s">
        <v>1090</v>
      </c>
      <c r="C54" s="613"/>
      <c r="D54" s="693" t="s">
        <v>53</v>
      </c>
      <c r="E54" s="708"/>
      <c r="F54" s="447" t="s">
        <v>53</v>
      </c>
      <c r="G54" s="447" t="s">
        <v>53</v>
      </c>
      <c r="H54" s="153" t="s">
        <v>539</v>
      </c>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260</v>
      </c>
      <c r="E57" s="708"/>
      <c r="F57" s="447" t="s">
        <v>52</v>
      </c>
      <c r="G57" s="447" t="s">
        <v>260</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120">
      <c r="A59" s="125"/>
      <c r="B59" s="612" t="s">
        <v>1095</v>
      </c>
      <c r="C59" s="613"/>
      <c r="D59" s="693" t="s">
        <v>260</v>
      </c>
      <c r="E59" s="708"/>
      <c r="F59" s="447" t="s">
        <v>53</v>
      </c>
      <c r="G59" s="447" t="s">
        <v>53</v>
      </c>
      <c r="H59" s="153" t="s">
        <v>553</v>
      </c>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105">
      <c r="A60" s="125"/>
      <c r="B60" s="612" t="s">
        <v>1096</v>
      </c>
      <c r="C60" s="613"/>
      <c r="D60" s="693" t="s">
        <v>260</v>
      </c>
      <c r="E60" s="708"/>
      <c r="F60" s="447" t="s">
        <v>53</v>
      </c>
      <c r="G60" s="447" t="s">
        <v>53</v>
      </c>
      <c r="H60" s="153" t="s">
        <v>557</v>
      </c>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55</v>
      </c>
      <c r="E62" s="707"/>
      <c r="F62" s="450" t="s">
        <v>55</v>
      </c>
      <c r="G62" s="450"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573</v>
      </c>
      <c r="D67" s="626" t="s">
        <v>601</v>
      </c>
      <c r="E67" s="627"/>
      <c r="F67" s="438" t="s">
        <v>53</v>
      </c>
      <c r="G67" s="628" t="s">
        <v>53</v>
      </c>
      <c r="H67" s="629"/>
      <c r="I67" s="36"/>
      <c r="J67" s="79" t="str">
        <f>G67</f>
        <v>Yes</v>
      </c>
      <c r="K67" s="19" t="str">
        <f>B67</f>
        <v>a</v>
      </c>
      <c r="L67" s="70"/>
      <c r="M67" s="80">
        <f>E67</f>
        <v>0</v>
      </c>
      <c r="N67" s="70"/>
      <c r="O67" s="70"/>
      <c r="P67" s="70"/>
      <c r="Q67" s="70"/>
      <c r="R67" s="19"/>
      <c r="S67" s="19" t="str">
        <f>D67</f>
        <v>2006-2015</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ht="37.5" customHeight="1">
      <c r="A71" s="33"/>
      <c r="B71" s="579" t="s">
        <v>1108</v>
      </c>
      <c r="C71" s="579"/>
      <c r="D71" s="580"/>
      <c r="E71" s="566" t="s">
        <v>657</v>
      </c>
      <c r="F71" s="567"/>
      <c r="G71" s="567"/>
      <c r="H71" s="568"/>
      <c r="I71" s="36"/>
      <c r="J71" s="79"/>
      <c r="K71" s="19"/>
      <c r="L71" s="70"/>
      <c r="M71" s="80" t="str">
        <f>E71</f>
        <v>In late 2008 the government announced that there would not be any taxes/duties for contraceptives in any sector.</v>
      </c>
      <c r="N71" s="80" t="str">
        <f>E71</f>
        <v>In late 2008 the government announced that there would not be any taxes/duties for contraceptives in any sector.</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35">
      <c r="A77" s="130"/>
      <c r="B77" s="6" t="s">
        <v>1104</v>
      </c>
      <c r="C77" s="577" t="s">
        <v>694</v>
      </c>
      <c r="D77" s="578"/>
      <c r="E77" s="639" t="s">
        <v>715</v>
      </c>
      <c r="F77" s="639"/>
      <c r="G77" s="639" t="s">
        <v>55</v>
      </c>
      <c r="H77" s="640"/>
      <c r="I77" s="28"/>
      <c r="J77" s="79" t="str">
        <f>G77</f>
        <v>N/A</v>
      </c>
      <c r="K77" s="19"/>
      <c r="L77" s="70"/>
      <c r="M77" s="80" t="str">
        <f>E77</f>
        <v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v>
      </c>
      <c r="N77" s="70"/>
      <c r="O77" s="19"/>
      <c r="P77" s="19" t="str">
        <f>C77</f>
        <v>One-rod implants</v>
      </c>
      <c r="Q77" s="70"/>
      <c r="R77" s="70"/>
      <c r="S77" s="70"/>
      <c r="T77" s="42"/>
      <c r="U77" s="129" t="str">
        <f>E77</f>
        <v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v>
      </c>
      <c r="V77" s="42"/>
      <c r="W77" s="114"/>
      <c r="X77" s="114"/>
      <c r="Z77" s="143"/>
    </row>
    <row r="78" spans="1:26" s="115" customFormat="1" ht="33.75" customHeight="1">
      <c r="A78" s="130"/>
      <c r="B78" s="6" t="s">
        <v>1116</v>
      </c>
      <c r="C78" s="577" t="s">
        <v>695</v>
      </c>
      <c r="D78" s="578"/>
      <c r="E78" s="639" t="s">
        <v>754</v>
      </c>
      <c r="F78" s="639"/>
      <c r="G78" s="639" t="s">
        <v>55</v>
      </c>
      <c r="H78" s="640"/>
      <c r="I78" s="28"/>
      <c r="J78" s="79" t="str">
        <f>G78</f>
        <v>N/A</v>
      </c>
      <c r="K78" s="19"/>
      <c r="L78" s="70"/>
      <c r="M78" s="80" t="str">
        <f>E78</f>
        <v>Trained midwives, nurses, health officers, and doctors can provide.</v>
      </c>
      <c r="N78" s="70"/>
      <c r="O78" s="19"/>
      <c r="P78" s="19" t="str">
        <f>C78</f>
        <v>IUDs</v>
      </c>
      <c r="Q78" s="70"/>
      <c r="R78" s="70"/>
      <c r="S78" s="70"/>
      <c r="T78" s="42"/>
      <c r="U78" s="129" t="str">
        <f>E78</f>
        <v>Trained midwives, nurses, health officers, and doctors can provide.</v>
      </c>
      <c r="V78" s="42"/>
      <c r="W78" s="114"/>
      <c r="X78" s="114"/>
      <c r="Z78" s="143"/>
    </row>
    <row r="79" spans="1:26" s="115" customFormat="1" ht="30" customHeight="1" thickBot="1">
      <c r="A79" s="130"/>
      <c r="B79" s="16" t="s">
        <v>1117</v>
      </c>
      <c r="C79" s="641" t="s">
        <v>775</v>
      </c>
      <c r="D79" s="642"/>
      <c r="E79" s="643" t="s">
        <v>780</v>
      </c>
      <c r="F79" s="643"/>
      <c r="G79" s="643" t="s">
        <v>55</v>
      </c>
      <c r="H79" s="644"/>
      <c r="I79" s="28"/>
      <c r="J79" s="79" t="str">
        <f>G79</f>
        <v>N/A</v>
      </c>
      <c r="K79" s="19"/>
      <c r="L79" s="70"/>
      <c r="M79" s="80" t="str">
        <f>E79</f>
        <v>Only doctors can provide surgical methods.</v>
      </c>
      <c r="N79" s="70"/>
      <c r="O79" s="19"/>
      <c r="P79" s="19" t="str">
        <f>C79</f>
        <v>Permanent methods</v>
      </c>
      <c r="Q79" s="70"/>
      <c r="R79" s="70"/>
      <c r="S79" s="70"/>
      <c r="T79" s="42"/>
      <c r="U79" s="129" t="str">
        <f>E79</f>
        <v>Only doctors can provide surgical methods.</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60">
      <c r="A90" s="43"/>
      <c r="B90" s="65"/>
      <c r="C90" s="66" t="s">
        <v>1127</v>
      </c>
      <c r="D90" s="654" t="s">
        <v>806</v>
      </c>
      <c r="E90" s="649"/>
      <c r="F90" s="649"/>
      <c r="G90" s="649"/>
      <c r="H90" s="650"/>
      <c r="I90" s="28"/>
      <c r="J90" s="79"/>
      <c r="K90" s="19" t="str">
        <f>C90</f>
        <v>i. If yes, describe the exemptions.</v>
      </c>
      <c r="L90" s="70"/>
      <c r="M90" s="70"/>
      <c r="N90" s="72"/>
      <c r="O90" s="73" t="str">
        <f>D90</f>
        <v>There are no charges now, but in the future the health care financing (HCF) policy will be implemented for hospitals to charge (in order to promote clients to access contraceptives from health centers instead of from hospitals). There will be a fee waiver for those who cannot afford to pay.</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53</v>
      </c>
      <c r="H94" s="600"/>
      <c r="I94" s="82"/>
      <c r="J94" s="79" t="str">
        <f>G94</f>
        <v>Yes</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832</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2004</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841</v>
      </c>
      <c r="E110" s="577"/>
      <c r="F110" s="577"/>
      <c r="G110" s="577"/>
      <c r="H110" s="578"/>
      <c r="I110" s="82"/>
      <c r="J110" s="69"/>
      <c r="K110" s="19" t="str">
        <f>A110</f>
        <v xml:space="preserve">D10. Notes about the National Essential Medicine List
</v>
      </c>
      <c r="L110" s="19"/>
      <c r="M110" s="70"/>
      <c r="N110" s="70"/>
      <c r="O110" s="19" t="str">
        <f>D110</f>
        <v>Emergency contraceptives are not confirmed- the list is under revision since 2007 and comments have been made to incorporate emergency contraceptives.</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53</v>
      </c>
      <c r="H121" s="600"/>
      <c r="I121" s="18"/>
      <c r="J121" s="79"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890</v>
      </c>
      <c r="G124" s="577"/>
      <c r="H124" s="578"/>
      <c r="I124" s="18"/>
      <c r="J124" s="79">
        <f t="shared" si="5"/>
        <v>0</v>
      </c>
      <c r="K124" s="19"/>
      <c r="L124" s="19"/>
      <c r="M124" s="70"/>
      <c r="N124" s="70"/>
      <c r="O124" s="70"/>
      <c r="P124" s="70"/>
      <c r="Q124" s="19" t="str">
        <f>F124</f>
        <v>Procurement Planning and Monitoring Report (PPMR), which for Ethiopia includes central, regional, and IFHP data.</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120.75" thickBot="1">
      <c r="A128" s="669" t="s">
        <v>1155</v>
      </c>
      <c r="B128" s="670"/>
      <c r="C128" s="671"/>
      <c r="D128" s="672" t="s">
        <v>922</v>
      </c>
      <c r="E128" s="673"/>
      <c r="F128" s="673"/>
      <c r="G128" s="673"/>
      <c r="H128" s="674"/>
      <c r="I128" s="18"/>
      <c r="J128" s="79"/>
      <c r="K128" s="19" t="str">
        <f>A128</f>
        <v xml:space="preserve">F. Overall comments about issues with contraceptive security
</v>
      </c>
      <c r="L128" s="70"/>
      <c r="M128" s="70"/>
      <c r="N128" s="70"/>
      <c r="O128" s="19" t="str">
        <f>D128</f>
        <v xml:space="preserve">Contraceptive availability improved compared to previous years. Stockouts at service delivery points are below 10% for most tracer contraceptives (injectables, combined orals). Regarding condoms, stockout at service delivery points was a little bit higher (17%) because condoms were procured by PEPFAR HIV/AIDS funds and directly distributed to ART sites. But very recently UNFPA procured 7.5 million condoms and we're hoping stockouts will decrease this quarter (Jan-March 2010). The Ministry's plan for Implanon significantly increased the financial demand for contraceptives for 2010. </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A129:H129"/>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D56 H27 D15 H12" xr:uid="{00000000-0002-0000-0B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B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B00-000002000000}">
      <formula1>$N$1:$N$3</formula1>
    </dataValidation>
    <dataValidation type="list" allowBlank="1" showInputMessage="1" showErrorMessage="1" error="Please choose from the dropdown list." sqref="G126:G127 G93:G96 G99:G107 D57:D61 G87:G89 H82:H84 D82:D84 H74 H72 F68 F67:G67 G114:G122 F51:G61 F45 D39 D33:D34 H28:H29 D25 D16:D22 H24" xr:uid="{00000000-0002-0000-0B00-000003000000}">
      <formula1>$W$1:$W$5</formula1>
    </dataValidation>
    <dataValidation type="list" allowBlank="1" showInputMessage="1" showErrorMessage="1" error="Please choose from the dropdown list." sqref="F43:H43" xr:uid="{00000000-0002-0000-0B00-000004000000}">
      <formula1>$R$1:$R$8</formula1>
    </dataValidation>
    <dataValidation type="list" allowBlank="1" showInputMessage="1" showErrorMessage="1" error="Please choose from the dropdown list." sqref="H23" xr:uid="{00000000-0002-0000-0B00-000005000000}">
      <formula1>$O$1:$O$7</formula1>
    </dataValidation>
  </dataValidations>
  <hyperlinks>
    <hyperlink ref="A5:C5" location="Introduction!A1" display="To jump to the Introduction sheet, click here." xr:uid="{00000000-0004-0000-0B00-000000000000}"/>
  </hyperlinks>
  <pageMargins left="0.75" right="0.75" top="1" bottom="1" header="0.5" footer="0.5"/>
  <pageSetup scale="5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0"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1168</v>
      </c>
      <c r="B8" s="554"/>
      <c r="C8" s="554"/>
      <c r="D8" s="555"/>
      <c r="E8" s="555"/>
      <c r="F8" s="555"/>
      <c r="G8" s="555"/>
      <c r="H8" s="555"/>
      <c r="I8" s="18"/>
      <c r="J8" s="93">
        <f>G8</f>
        <v>0</v>
      </c>
      <c r="K8" s="19" t="str">
        <f>A8</f>
        <v>Country: Georgia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62</v>
      </c>
      <c r="E13" s="567"/>
      <c r="F13" s="567"/>
      <c r="G13" s="567"/>
      <c r="H13" s="568"/>
      <c r="I13" s="18"/>
      <c r="J13" s="74"/>
      <c r="K13" s="19" t="str">
        <f>B13</f>
        <v>a. What is the name of the committee?</v>
      </c>
      <c r="L13" s="80" t="str">
        <f>D13</f>
        <v xml:space="preserve">Natonal Reproductive Health Committee </v>
      </c>
      <c r="M13" s="70"/>
      <c r="N13" s="70"/>
      <c r="O13" s="73" t="str">
        <f>D13</f>
        <v xml:space="preserve">Natonal Reproductive Health Committee </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52</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119</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 xml:space="preserve">JSI </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178</v>
      </c>
      <c r="G19" s="577"/>
      <c r="H19" s="578"/>
      <c r="I19" s="18"/>
      <c r="J19" s="74"/>
      <c r="K19" s="19" t="str">
        <f t="shared" si="0"/>
        <v>e. UN agencies</v>
      </c>
      <c r="L19" s="70"/>
      <c r="M19" s="70"/>
      <c r="N19" s="70"/>
      <c r="O19" s="19"/>
      <c r="P19" s="70"/>
      <c r="Q19" s="19" t="str">
        <f t="shared" si="1"/>
        <v>UNFPA, UNICEF, WHO</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197</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Policy Unit, Quality Control and Licensing, Advisor to the Minister in Reproductive Health</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11" t="s">
        <v>313</v>
      </c>
      <c r="G33" s="211"/>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90">
      <c r="A36" s="33"/>
      <c r="B36" s="579" t="s">
        <v>1070</v>
      </c>
      <c r="C36" s="580"/>
      <c r="D36" s="105"/>
      <c r="E36" s="106">
        <f>E33+E34</f>
        <v>0</v>
      </c>
      <c r="F36" s="105"/>
      <c r="G36" s="105"/>
      <c r="H36" s="92" t="s">
        <v>382</v>
      </c>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90">
      <c r="A39" s="43"/>
      <c r="B39" s="564" t="s">
        <v>1075</v>
      </c>
      <c r="C39" s="565"/>
      <c r="D39" s="447" t="s">
        <v>53</v>
      </c>
      <c r="E39" s="95">
        <v>86555</v>
      </c>
      <c r="F39" s="211" t="s">
        <v>313</v>
      </c>
      <c r="G39" s="97" t="s">
        <v>407</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389</v>
      </c>
      <c r="E40" s="588"/>
      <c r="F40" s="588"/>
      <c r="G40" s="588"/>
      <c r="H40" s="589"/>
      <c r="I40" s="49"/>
      <c r="J40" s="75"/>
      <c r="K40" s="19" t="str">
        <f>C40</f>
        <v>i. Specify source(s) of in-kind donations</v>
      </c>
      <c r="L40" s="70"/>
      <c r="M40" s="70"/>
      <c r="N40" s="70"/>
      <c r="O40" s="73" t="str">
        <f>D40</f>
        <v>USAID &amp; 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252">
        <f>E36/(E36+E39)</f>
        <v>0</v>
      </c>
      <c r="G42" s="593">
        <v>0</v>
      </c>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52</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52</v>
      </c>
      <c r="E52" s="708"/>
      <c r="F52" s="447" t="s">
        <v>53</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52</v>
      </c>
      <c r="E53" s="708"/>
      <c r="F53" s="447" t="s">
        <v>52</v>
      </c>
      <c r="G53" s="447" t="s">
        <v>52</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52</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52</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52</v>
      </c>
      <c r="E59" s="708"/>
      <c r="F59" s="447" t="s">
        <v>52</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47"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573</v>
      </c>
      <c r="D67" s="626" t="s">
        <v>602</v>
      </c>
      <c r="E67" s="627"/>
      <c r="F67" s="438" t="s">
        <v>53</v>
      </c>
      <c r="G67" s="628" t="s">
        <v>53</v>
      </c>
      <c r="H67" s="629"/>
      <c r="I67" s="36"/>
      <c r="J67" s="79" t="str">
        <f>G67</f>
        <v>Yes</v>
      </c>
      <c r="K67" s="19" t="str">
        <f>B67</f>
        <v>a</v>
      </c>
      <c r="L67" s="70"/>
      <c r="M67" s="80">
        <f>E67</f>
        <v>0</v>
      </c>
      <c r="N67" s="70"/>
      <c r="O67" s="70"/>
      <c r="P67" s="70"/>
      <c r="Q67" s="70"/>
      <c r="R67" s="19"/>
      <c r="S67" s="19" t="str">
        <f>D67</f>
        <v>2005-2015</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627</v>
      </c>
      <c r="G69" s="577"/>
      <c r="H69" s="578"/>
      <c r="I69" s="36"/>
      <c r="J69" s="79"/>
      <c r="K69" s="19"/>
      <c r="L69" s="70"/>
      <c r="M69" s="70"/>
      <c r="N69" s="70"/>
      <c r="O69" s="70"/>
      <c r="P69" s="19" t="str">
        <f>B69</f>
        <v>a. If yes, for which methods and for which sectors (public, NGO, commercial sector)?</v>
      </c>
      <c r="Q69" s="73" t="str">
        <f>F69</f>
        <v>Oral Pill, Injectables, IUD, Condom, Implant</v>
      </c>
      <c r="R69" s="19"/>
      <c r="S69" s="70"/>
      <c r="T69" s="42"/>
      <c r="U69" s="42"/>
      <c r="V69" s="42"/>
      <c r="W69" s="114"/>
      <c r="X69" s="114"/>
      <c r="Z69" s="143"/>
    </row>
    <row r="70" spans="1:26" s="115" customFormat="1">
      <c r="A70" s="89"/>
      <c r="B70" s="574"/>
      <c r="C70" s="574"/>
      <c r="D70" s="583"/>
      <c r="E70" s="33" t="s">
        <v>1107</v>
      </c>
      <c r="F70" s="577" t="s">
        <v>642</v>
      </c>
      <c r="G70" s="577"/>
      <c r="H70" s="578"/>
      <c r="I70" s="36"/>
      <c r="J70" s="79"/>
      <c r="K70" s="19"/>
      <c r="L70" s="70"/>
      <c r="M70" s="70"/>
      <c r="N70" s="70"/>
      <c r="O70" s="70"/>
      <c r="P70" s="19">
        <f>B70</f>
        <v>0</v>
      </c>
      <c r="Q70" s="73" t="str">
        <f>F70</f>
        <v>Commercial Sector</v>
      </c>
      <c r="R70" s="19"/>
      <c r="S70" s="70"/>
      <c r="T70" s="42"/>
      <c r="U70" s="42"/>
      <c r="V70" s="42"/>
      <c r="W70" s="114"/>
      <c r="X70" s="114"/>
      <c r="Z70" s="143"/>
    </row>
    <row r="71" spans="1:26" s="115" customFormat="1" ht="210">
      <c r="A71" s="33"/>
      <c r="B71" s="579" t="s">
        <v>1108</v>
      </c>
      <c r="C71" s="579"/>
      <c r="D71" s="580"/>
      <c r="E71" s="566" t="s">
        <v>1169</v>
      </c>
      <c r="F71" s="567"/>
      <c r="G71" s="567"/>
      <c r="H71" s="568"/>
      <c r="I71" s="36"/>
      <c r="J71" s="79"/>
      <c r="K71" s="19"/>
      <c r="L71" s="70"/>
      <c r="M71" s="80" t="str">
        <f>E71</f>
        <v xml:space="preserve">1) If the commodity is humanitarian it is not subject to any taxation and documentation fee should not exceed 100GEL                                                            2) If the commodity is commercial (intended to be sold) it is subject to taxation and the fees are:                                                                    Registration in Drug Agency 500 GEL                                                
Custom Tax 18% from the total price (gross including transportation)             Custom Fee 60 EU                                                                                          After sales revenue tax 10%                        </v>
      </c>
      <c r="N71" s="80" t="str">
        <f>E71</f>
        <v xml:space="preserve">1) If the commodity is humanitarian it is not subject to any taxation and documentation fee should not exceed 100GEL                                                            2) If the commodity is commercial (intended to be sold) it is subject to taxation and the fees are:                                                                    Registration in Drug Agency 500 GEL                                                
Custom Tax 18% from the total price (gross including transportation)             Custom Fee 60 EU                                                                                          After sales revenue tax 10%                        </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t="s">
        <v>676</v>
      </c>
      <c r="E73" s="567"/>
      <c r="F73" s="567"/>
      <c r="G73" s="567"/>
      <c r="H73" s="568"/>
      <c r="I73" s="36"/>
      <c r="J73" s="79"/>
      <c r="K73" s="19" t="str">
        <f>B73</f>
        <v>a. If yes, describe the policies.</v>
      </c>
      <c r="L73" s="70"/>
      <c r="M73" s="70"/>
      <c r="N73" s="72"/>
      <c r="O73" s="73" t="str">
        <f>D73</f>
        <v>See previous information about taxes and fees</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30">
      <c r="A77" s="130"/>
      <c r="B77" s="6" t="s">
        <v>1104</v>
      </c>
      <c r="C77" s="577" t="s">
        <v>695</v>
      </c>
      <c r="D77" s="578"/>
      <c r="E77" s="639" t="s">
        <v>716</v>
      </c>
      <c r="F77" s="639"/>
      <c r="G77" s="639" t="s">
        <v>716</v>
      </c>
      <c r="H77" s="640"/>
      <c r="I77" s="28"/>
      <c r="J77" s="79" t="str">
        <f>G77</f>
        <v>Only OB/GYN and Reproductologist can dispense</v>
      </c>
      <c r="K77" s="19"/>
      <c r="L77" s="70"/>
      <c r="M77" s="80" t="str">
        <f>E77</f>
        <v>Only OB/GYN and Reproductologist can dispense</v>
      </c>
      <c r="N77" s="70"/>
      <c r="O77" s="19"/>
      <c r="P77" s="19" t="str">
        <f>C77</f>
        <v>IUDs</v>
      </c>
      <c r="Q77" s="70"/>
      <c r="R77" s="70"/>
      <c r="S77" s="70"/>
      <c r="T77" s="42"/>
      <c r="U77" s="129" t="str">
        <f>E77</f>
        <v>Only OB/GYN and Reproductologist can dispense</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577"/>
      <c r="D79" s="578"/>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2003</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52</v>
      </c>
      <c r="H99" s="600"/>
      <c r="I99" s="82"/>
      <c r="J99" s="79" t="str">
        <f t="shared" ref="J99:J109" si="3">G99</f>
        <v>No</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t="s">
        <v>55</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05.75" thickBot="1">
      <c r="A110" s="581" t="s">
        <v>1146</v>
      </c>
      <c r="B110" s="579"/>
      <c r="C110" s="580"/>
      <c r="D110" s="576" t="s">
        <v>842</v>
      </c>
      <c r="E110" s="577"/>
      <c r="F110" s="577"/>
      <c r="G110" s="577"/>
      <c r="H110" s="578"/>
      <c r="I110" s="82"/>
      <c r="J110" s="69"/>
      <c r="K110" s="19" t="str">
        <f>A110</f>
        <v xml:space="preserve">D10. Notes about the National Essential Medicine List
</v>
      </c>
      <c r="L110" s="19"/>
      <c r="M110" s="70"/>
      <c r="N110" s="70"/>
      <c r="O110" s="19" t="str">
        <f>D110</f>
        <v>No legally approved essential drug list exists at the national level, however most insurance companies have their own lists. Neither the list of generics prepared as the national essential drug list (draft, which includes just 200 drugs), nor any of the essential drug lists elaborated by the insurance companies contain any kind of contraceptive. (Two years ago, under one of the Word Bank funded programs, the essential drug list was drafted but was never approved by the MoH or Parliament.)</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871</v>
      </c>
      <c r="G123" s="577"/>
      <c r="H123" s="578"/>
      <c r="I123" s="18"/>
      <c r="J123" s="79">
        <f t="shared" si="5"/>
        <v>0</v>
      </c>
      <c r="K123" s="19"/>
      <c r="L123" s="70"/>
      <c r="M123" s="19">
        <f>E123</f>
        <v>0</v>
      </c>
      <c r="N123" s="70"/>
      <c r="O123" s="70"/>
      <c r="P123" s="70"/>
      <c r="Q123" s="19" t="str">
        <f>F123</f>
        <v>September 2008 - September 2009</v>
      </c>
      <c r="R123" s="70"/>
      <c r="S123" s="70"/>
      <c r="T123" s="42"/>
      <c r="U123" s="42"/>
      <c r="V123" s="42"/>
      <c r="W123" s="114"/>
      <c r="X123" s="114"/>
      <c r="Z123" s="143"/>
    </row>
    <row r="124" spans="1:26" s="115" customFormat="1" ht="45">
      <c r="A124" s="33"/>
      <c r="B124" s="579" t="s">
        <v>1151</v>
      </c>
      <c r="C124" s="579"/>
      <c r="D124" s="579"/>
      <c r="E124" s="579"/>
      <c r="F124" s="576" t="s">
        <v>891</v>
      </c>
      <c r="G124" s="577"/>
      <c r="H124" s="578"/>
      <c r="I124" s="18"/>
      <c r="J124" s="79">
        <f t="shared" si="5"/>
        <v>0</v>
      </c>
      <c r="K124" s="19"/>
      <c r="L124" s="19"/>
      <c r="M124" s="70"/>
      <c r="N124" s="70"/>
      <c r="O124" s="70"/>
      <c r="P124" s="70"/>
      <c r="Q124" s="19" t="str">
        <f>F124</f>
        <v>Healthy Women in Georgia Program Logistics Management Information System (LMIS)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c r="E128" s="673"/>
      <c r="F128" s="673"/>
      <c r="G128" s="673"/>
      <c r="H128" s="674"/>
      <c r="I128" s="18"/>
      <c r="J128" s="79"/>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sheetProtection formatColumns="0" formatRows="0" selectLockedCells="1"/>
  <mergeCells count="215">
    <mergeCell ref="A129:H129"/>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0C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C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C00-000002000000}">
      <formula1>$N$1:$N$3</formula1>
    </dataValidation>
    <dataValidation type="list" allowBlank="1" showInputMessage="1" showErrorMessage="1" error="Please choose from the dropdown list." sqref="G126:G127 G93:G96 G99:G107 G51:G62 F51:F61 G87:G89 H82:H84 D82:D84 H74 H72 F68 F67:G67 D52:D61 G114:G122 F45 D39 D33:D34 H28:H29 D25 D16:D22 H24" xr:uid="{00000000-0002-0000-0C00-000003000000}">
      <formula1>$W$1:$W$5</formula1>
    </dataValidation>
    <dataValidation type="list" allowBlank="1" showInputMessage="1" showErrorMessage="1" error="Please choose from the dropdown list." sqref="F43:H43" xr:uid="{00000000-0002-0000-0C00-000004000000}">
      <formula1>$R$1:$R$8</formula1>
    </dataValidation>
    <dataValidation type="list" allowBlank="1" showInputMessage="1" showErrorMessage="1" error="Please choose from the dropdown list." sqref="H23" xr:uid="{00000000-0002-0000-0C00-000005000000}">
      <formula1>$O$1:$O$7</formula1>
    </dataValidation>
  </dataValidations>
  <hyperlinks>
    <hyperlink ref="A5:C5" location="Introduction!A1" display="To jump to the Introduction sheet, click here." xr:uid="{00000000-0004-0000-0C00-000000000000}"/>
  </hyperlinks>
  <pageMargins left="0.75" right="0.75" top="1" bottom="1" header="0.5" footer="0.5"/>
  <pageSetup scale="5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725" t="s">
        <v>1170</v>
      </c>
      <c r="B8" s="725"/>
      <c r="C8" s="725"/>
      <c r="D8" s="555"/>
      <c r="E8" s="555"/>
      <c r="F8" s="555"/>
      <c r="G8" s="555"/>
      <c r="H8" s="555"/>
      <c r="I8" s="18"/>
      <c r="J8" s="93">
        <f>G8</f>
        <v>0</v>
      </c>
      <c r="K8" s="19" t="str">
        <f>A8</f>
        <v>Country: Ghana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63</v>
      </c>
      <c r="E13" s="567"/>
      <c r="F13" s="567"/>
      <c r="G13" s="567"/>
      <c r="H13" s="568"/>
      <c r="I13" s="18"/>
      <c r="J13" s="74"/>
      <c r="K13" s="19" t="str">
        <f>B13</f>
        <v>a. What is the name of the committee?</v>
      </c>
      <c r="L13" s="80" t="str">
        <f>D13</f>
        <v>Inter-Coordinating Committee for Contraceptive Security (ICC/CS)</v>
      </c>
      <c r="M13" s="70"/>
      <c r="N13" s="70"/>
      <c r="O13" s="73" t="str">
        <f>D13</f>
        <v>Inter-Coordinating Committee for Contraceptive Security (ICC/CS)</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7" t="s">
        <v>96</v>
      </c>
      <c r="G15" s="577"/>
      <c r="H15" s="724"/>
      <c r="I15" s="18"/>
      <c r="J15" s="74"/>
      <c r="K15" s="19" t="str">
        <f t="shared" ref="K15:K22" si="0">B15</f>
        <v>a. Social marketing</v>
      </c>
      <c r="L15" s="70"/>
      <c r="M15" s="70"/>
      <c r="N15" s="70"/>
      <c r="O15" s="19"/>
      <c r="P15" s="70"/>
      <c r="Q15" s="19" t="str">
        <f t="shared" ref="Q15:Q22" si="1">F15</f>
        <v>EXP Social Marketing (SM), Ghana Social Marketing Foundation (GSMF) International</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7" t="s">
        <v>120</v>
      </c>
      <c r="G16" s="577"/>
      <c r="H16" s="724"/>
      <c r="I16" s="18"/>
      <c r="J16" s="74"/>
      <c r="K16" s="19" t="str">
        <f t="shared" si="0"/>
        <v>b. NGO (for example: service delivery, advocacy, Planned Parenthood affiliate, Marie Stopes affiliate, faith-based organizations, etc.)</v>
      </c>
      <c r="L16" s="70"/>
      <c r="M16" s="70"/>
      <c r="N16" s="70"/>
      <c r="O16" s="19"/>
      <c r="P16" s="70"/>
      <c r="Q16" s="19" t="str">
        <f t="shared" si="1"/>
        <v>Planned Parenthood Association of Ghana (PPAG), MSIGh</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7" t="s">
        <v>145</v>
      </c>
      <c r="G17" s="577"/>
      <c r="H17" s="724"/>
      <c r="I17" s="18"/>
      <c r="J17" s="74"/>
      <c r="K17" s="19" t="str">
        <f t="shared" si="0"/>
        <v>c. Commercial sector (for example: pharmacy associations, manufacturers, etc.)</v>
      </c>
      <c r="L17" s="70"/>
      <c r="M17" s="70"/>
      <c r="N17" s="70"/>
      <c r="O17" s="19"/>
      <c r="P17" s="70"/>
      <c r="Q17" s="19" t="str">
        <f t="shared" si="1"/>
        <v>Ghana Registered Midwives Association, Society of Private Medical and Dental Practitioners, Pharmaceutical Society of Ghana</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7" t="s">
        <v>159</v>
      </c>
      <c r="G18" s="577"/>
      <c r="H18" s="724"/>
      <c r="I18" s="18"/>
      <c r="J18" s="74"/>
      <c r="K18" s="19" t="str">
        <f t="shared" si="0"/>
        <v>d. Donors</v>
      </c>
      <c r="L18" s="70"/>
      <c r="M18" s="70"/>
      <c r="N18" s="70"/>
      <c r="O18" s="19"/>
      <c r="P18" s="70"/>
      <c r="Q18" s="19" t="str">
        <f t="shared" si="1"/>
        <v>USAID, UNFPA, Royal Netherlands Embassy (RNE), DANIDA, UNAIDS, WHO, JICA</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7" t="s">
        <v>180</v>
      </c>
      <c r="G19" s="577"/>
      <c r="H19" s="724"/>
      <c r="I19" s="18"/>
      <c r="J19" s="74"/>
      <c r="K19" s="19" t="str">
        <f t="shared" si="0"/>
        <v>e. UN agencies</v>
      </c>
      <c r="L19" s="70"/>
      <c r="M19" s="70"/>
      <c r="N19" s="70"/>
      <c r="O19" s="19"/>
      <c r="P19" s="70"/>
      <c r="Q19" s="19" t="str">
        <f t="shared" si="1"/>
        <v>WHO, UNAIDS,UNFPA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75">
      <c r="A20" s="33"/>
      <c r="B20" s="579" t="s">
        <v>1048</v>
      </c>
      <c r="C20" s="580"/>
      <c r="D20" s="430" t="s">
        <v>53</v>
      </c>
      <c r="E20" s="33" t="s">
        <v>1049</v>
      </c>
      <c r="F20" s="577" t="s">
        <v>198</v>
      </c>
      <c r="G20" s="577"/>
      <c r="H20" s="724"/>
      <c r="I20" s="18"/>
      <c r="J20" s="74"/>
      <c r="K20" s="19" t="str">
        <f t="shared" si="0"/>
        <v>f. Ministry of Health (for example: logistics, reproductive health, family planning, maternal and child health, HIV/AIDS, pharmacy units, etc.)</v>
      </c>
      <c r="L20" s="70"/>
      <c r="M20" s="70"/>
      <c r="N20" s="70"/>
      <c r="O20" s="19"/>
      <c r="P20" s="70"/>
      <c r="Q20" s="67" t="str">
        <f t="shared" si="1"/>
        <v>Ghana Health Service (Stores, supplies and drug management, family health division, public health directorate, policy planning monitoring and evaluation, regional medical stores, finance), MOH (procurement and supplies, CMS, Food and drugs board, pharmacy</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7" t="s">
        <v>228</v>
      </c>
      <c r="G21" s="577"/>
      <c r="H21" s="724"/>
      <c r="I21" s="18"/>
      <c r="J21" s="74"/>
      <c r="K21" s="19" t="str">
        <f>B21</f>
        <v>g. Central Medical Store or Central Warehouse</v>
      </c>
      <c r="L21" s="70"/>
      <c r="M21" s="70"/>
      <c r="N21" s="70"/>
      <c r="O21" s="19"/>
      <c r="P21" s="70"/>
      <c r="Q21" s="19" t="str">
        <f t="shared" si="1"/>
        <v>Central Medical Store</v>
      </c>
      <c r="R21" s="70"/>
      <c r="S21" s="70"/>
      <c r="T21" s="42"/>
      <c r="U21" s="42"/>
      <c r="V21" s="42"/>
      <c r="W21" s="114"/>
      <c r="X21" s="114"/>
      <c r="Z21" s="143"/>
    </row>
    <row r="22" spans="1:134" s="115" customFormat="1" ht="30">
      <c r="A22" s="33"/>
      <c r="B22" s="574" t="s">
        <v>1052</v>
      </c>
      <c r="C22" s="574"/>
      <c r="D22" s="430" t="s">
        <v>53</v>
      </c>
      <c r="E22" s="33" t="s">
        <v>1051</v>
      </c>
      <c r="F22" s="577" t="s">
        <v>250</v>
      </c>
      <c r="G22" s="577"/>
      <c r="H22" s="723"/>
      <c r="I22" s="18"/>
      <c r="J22" s="74"/>
      <c r="K22" s="19" t="str">
        <f t="shared" si="0"/>
        <v xml:space="preserve">h. Ministry of Finance or Ministry of Planning </v>
      </c>
      <c r="L22" s="70"/>
      <c r="M22" s="70"/>
      <c r="N22" s="70"/>
      <c r="O22" s="19"/>
      <c r="P22" s="70"/>
      <c r="Q22" s="19" t="str">
        <f t="shared" si="1"/>
        <v>Ministry of Finance and Economic Planning - Health desk officer</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75.75" thickBot="1">
      <c r="A25" s="584" t="s">
        <v>1055</v>
      </c>
      <c r="B25" s="564"/>
      <c r="C25" s="564"/>
      <c r="D25" s="432" t="s">
        <v>53</v>
      </c>
      <c r="E25" s="43" t="s">
        <v>1056</v>
      </c>
      <c r="F25" s="165" t="s">
        <v>270</v>
      </c>
      <c r="G25" s="65" t="s">
        <v>1057</v>
      </c>
      <c r="H25" s="165" t="s">
        <v>289</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105">
      <c r="A33" s="33"/>
      <c r="B33" s="579" t="s">
        <v>1067</v>
      </c>
      <c r="C33" s="580"/>
      <c r="D33" s="447" t="s">
        <v>52</v>
      </c>
      <c r="E33" s="95">
        <v>0</v>
      </c>
      <c r="F33" s="211" t="s">
        <v>313</v>
      </c>
      <c r="G33" s="211" t="s">
        <v>328</v>
      </c>
      <c r="H33" s="261"/>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600000</v>
      </c>
      <c r="F34" s="211" t="s">
        <v>313</v>
      </c>
      <c r="G34" s="211" t="s">
        <v>272</v>
      </c>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355</v>
      </c>
      <c r="E35" s="567"/>
      <c r="F35" s="567"/>
      <c r="G35" s="567"/>
      <c r="H35" s="568"/>
      <c r="I35" s="78"/>
      <c r="J35" s="75"/>
      <c r="K35" s="19" t="str">
        <f>C35</f>
        <v>i. Specify source(s) of funding from donors</v>
      </c>
      <c r="L35" s="70"/>
      <c r="M35" s="70"/>
      <c r="N35" s="70"/>
      <c r="O35" s="73" t="str">
        <f>D35</f>
        <v>DANIDA</v>
      </c>
      <c r="P35" s="70"/>
      <c r="Q35" s="70"/>
      <c r="R35" s="70"/>
      <c r="S35" s="70"/>
      <c r="T35" s="42"/>
      <c r="U35" s="42"/>
      <c r="V35" s="42"/>
      <c r="W35" s="114"/>
      <c r="X35" s="114"/>
      <c r="Z35" s="143"/>
    </row>
    <row r="36" spans="1:26" s="115" customFormat="1" ht="30">
      <c r="A36" s="33"/>
      <c r="B36" s="579" t="s">
        <v>1070</v>
      </c>
      <c r="C36" s="580"/>
      <c r="D36" s="105"/>
      <c r="E36" s="106">
        <f>E33+E34</f>
        <v>600000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2086343</v>
      </c>
      <c r="F39" s="211" t="s">
        <v>313</v>
      </c>
      <c r="G39" s="97" t="s">
        <v>408</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390</v>
      </c>
      <c r="E40" s="588"/>
      <c r="F40" s="588"/>
      <c r="G40" s="588"/>
      <c r="H40" s="589"/>
      <c r="I40" s="49"/>
      <c r="J40" s="75"/>
      <c r="K40" s="19" t="str">
        <f>C40</f>
        <v>i. Specify source(s) of in-kind donations</v>
      </c>
      <c r="L40" s="70"/>
      <c r="M40" s="70"/>
      <c r="N40" s="70"/>
      <c r="O40" s="73" t="str">
        <f>D40</f>
        <v>USAID and 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0.2233519695735057</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ht="45">
      <c r="A44" s="33"/>
      <c r="B44" s="579" t="s">
        <v>1079</v>
      </c>
      <c r="C44" s="579"/>
      <c r="D44" s="579"/>
      <c r="E44" s="579"/>
      <c r="F44" s="576" t="s">
        <v>442</v>
      </c>
      <c r="G44" s="577"/>
      <c r="H44" s="578"/>
      <c r="I44" s="24"/>
      <c r="J44" s="75"/>
      <c r="K44" s="19"/>
      <c r="L44" s="70"/>
      <c r="M44" s="91">
        <f>E44</f>
        <v>0</v>
      </c>
      <c r="N44" s="70"/>
      <c r="O44" s="70"/>
      <c r="P44" s="70"/>
      <c r="Q44" s="19" t="str">
        <f>F44</f>
        <v>MOH Procurement Unit, Stores Supplies and Drug Management Directorate of GHS. (GHS is under MOH.) (MOH contracts with Crown agents for support.)</v>
      </c>
      <c r="R44" s="73" t="str">
        <f>B44</f>
        <v>a. Specify entity</v>
      </c>
      <c r="S44" s="70"/>
      <c r="T44" s="42"/>
      <c r="U44" s="42"/>
      <c r="V44" s="42"/>
      <c r="W44" s="114"/>
      <c r="X44" s="114"/>
      <c r="Z44" s="143"/>
    </row>
    <row r="45" spans="1:26" s="115" customFormat="1">
      <c r="A45" s="433"/>
      <c r="B45" s="434"/>
      <c r="C45" s="579" t="s">
        <v>1080</v>
      </c>
      <c r="D45" s="579"/>
      <c r="E45" s="580"/>
      <c r="F45" s="720" t="s">
        <v>52</v>
      </c>
      <c r="G45" s="721"/>
      <c r="H45" s="722"/>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459</v>
      </c>
      <c r="E47" s="603"/>
      <c r="F47" s="603"/>
      <c r="G47" s="603"/>
      <c r="H47" s="604"/>
      <c r="I47" s="18"/>
      <c r="J47" s="75"/>
      <c r="K47" s="19" t="str">
        <f>A47</f>
        <v xml:space="preserve">B9. Comments about finance and procurement
</v>
      </c>
      <c r="L47" s="70"/>
      <c r="M47" s="70"/>
      <c r="N47" s="70"/>
      <c r="O47" s="19" t="str">
        <f>D47</f>
        <v xml:space="preserve">So far three condom tenders have been made - the 1st one has been completed, the 2nd one has seen the award done but supplies have not arrived, and the 3rd one has the tender results under evaluation.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574</v>
      </c>
      <c r="D67" s="626" t="s">
        <v>603</v>
      </c>
      <c r="E67" s="627"/>
      <c r="F67" s="438" t="s">
        <v>53</v>
      </c>
      <c r="G67" s="628" t="s">
        <v>53</v>
      </c>
      <c r="H67" s="629"/>
      <c r="I67" s="36"/>
      <c r="J67" s="79" t="str">
        <f>G67</f>
        <v>Yes</v>
      </c>
      <c r="K67" s="19" t="str">
        <f>B67</f>
        <v>a</v>
      </c>
      <c r="L67" s="70"/>
      <c r="M67" s="80">
        <f>E67</f>
        <v>0</v>
      </c>
      <c r="N67" s="70"/>
      <c r="O67" s="70"/>
      <c r="P67" s="70"/>
      <c r="Q67" s="70"/>
      <c r="R67" s="19"/>
      <c r="S67" s="19" t="str">
        <f>D67</f>
        <v>2004-2010</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60">
      <c r="A77" s="130"/>
      <c r="B77" s="6" t="s">
        <v>1104</v>
      </c>
      <c r="C77" s="577" t="s">
        <v>690</v>
      </c>
      <c r="D77" s="578"/>
      <c r="E77" s="639" t="s">
        <v>717</v>
      </c>
      <c r="F77" s="639"/>
      <c r="G77" s="639" t="s">
        <v>737</v>
      </c>
      <c r="H77" s="640"/>
      <c r="I77" s="28"/>
      <c r="J77" s="79" t="str">
        <f>G77</f>
        <v>Same as in the public sector.</v>
      </c>
      <c r="K77" s="19"/>
      <c r="L77" s="70"/>
      <c r="M77" s="80" t="str">
        <f>E77</f>
        <v xml:space="preserve">Community-based distributors (CBDs) cannot provide. Nurses and community health officers can provide. </v>
      </c>
      <c r="N77" s="70"/>
      <c r="O77" s="19"/>
      <c r="P77" s="19" t="str">
        <f>C77</f>
        <v>Injectables</v>
      </c>
      <c r="Q77" s="70"/>
      <c r="R77" s="70"/>
      <c r="S77" s="70"/>
      <c r="T77" s="42"/>
      <c r="U77" s="129" t="str">
        <f>E77</f>
        <v xml:space="preserve">Community-based distributors (CBDs) cannot provide. Nurses and community health officers can provide. </v>
      </c>
      <c r="V77" s="42"/>
      <c r="W77" s="114"/>
      <c r="X77" s="114"/>
      <c r="Z77" s="143"/>
    </row>
    <row r="78" spans="1:26" s="115" customFormat="1" ht="45">
      <c r="A78" s="130"/>
      <c r="B78" s="6" t="s">
        <v>1116</v>
      </c>
      <c r="C78" s="577" t="s">
        <v>751</v>
      </c>
      <c r="D78" s="578"/>
      <c r="E78" s="639" t="s">
        <v>755</v>
      </c>
      <c r="F78" s="639"/>
      <c r="G78" s="639" t="s">
        <v>767</v>
      </c>
      <c r="H78" s="640"/>
      <c r="I78" s="28"/>
      <c r="J78" s="79" t="str">
        <f>G78</f>
        <v>Chemical sellers are restricted; they can only provide condoms and oral contraceptives.</v>
      </c>
      <c r="K78" s="19"/>
      <c r="L78" s="70"/>
      <c r="M78" s="80" t="str">
        <f>E78</f>
        <v>Doctors and midwives can provide.</v>
      </c>
      <c r="N78" s="70"/>
      <c r="O78" s="19"/>
      <c r="P78" s="19" t="str">
        <f>C78</f>
        <v>Implants and IUDs</v>
      </c>
      <c r="Q78" s="70"/>
      <c r="R78" s="70"/>
      <c r="S78" s="70"/>
      <c r="T78" s="42"/>
      <c r="U78" s="129" t="str">
        <f>E78</f>
        <v>Doctors and midwives can provide.</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53</v>
      </c>
      <c r="H87" s="600"/>
      <c r="I87" s="28"/>
      <c r="J87" s="79" t="str">
        <f>G87</f>
        <v>Yes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566" t="s">
        <v>807</v>
      </c>
      <c r="E90" s="567"/>
      <c r="F90" s="567"/>
      <c r="G90" s="567"/>
      <c r="H90" s="568"/>
      <c r="I90" s="28"/>
      <c r="J90" s="79"/>
      <c r="K90" s="19" t="str">
        <f>C90</f>
        <v>i. If yes, describe the exemptions.</v>
      </c>
      <c r="L90" s="70"/>
      <c r="M90" s="70"/>
      <c r="N90" s="72"/>
      <c r="O90" s="73" t="str">
        <f>D90</f>
        <v>indigent populations (very poor as determined by the dept of social welfare)</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7"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7"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7"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c r="AA99" s="100"/>
    </row>
    <row r="100" spans="1:27"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7"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7"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7"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7"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7"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7"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7"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7"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7"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7" s="1" customFormat="1" ht="60.75" thickBot="1">
      <c r="A110" s="581" t="s">
        <v>1146</v>
      </c>
      <c r="B110" s="579"/>
      <c r="C110" s="580"/>
      <c r="D110" s="576" t="s">
        <v>843</v>
      </c>
      <c r="E110" s="577"/>
      <c r="F110" s="577"/>
      <c r="G110" s="577"/>
      <c r="H110" s="578"/>
      <c r="I110" s="82"/>
      <c r="J110" s="69"/>
      <c r="K110" s="19" t="str">
        <f>A110</f>
        <v xml:space="preserve">D10. Notes about the National Essential Medicine List
</v>
      </c>
      <c r="L110" s="19"/>
      <c r="M110" s="70"/>
      <c r="N110" s="70"/>
      <c r="O110" s="19" t="str">
        <f>D110</f>
        <v>The list is derived from the Standard Treatment Guidelines. The list is reviewed every two years.</v>
      </c>
      <c r="P110" s="70"/>
      <c r="R110" s="70"/>
      <c r="S110" s="71"/>
      <c r="T110" s="2"/>
      <c r="U110" s="2"/>
      <c r="V110" s="2"/>
      <c r="W110" s="100"/>
      <c r="X110" s="100"/>
      <c r="Z110" s="149"/>
    </row>
    <row r="111" spans="1:27"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7"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53</v>
      </c>
      <c r="H121" s="600"/>
      <c r="I121" s="18"/>
      <c r="J121" s="79"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892</v>
      </c>
      <c r="G124" s="577"/>
      <c r="H124" s="578"/>
      <c r="I124" s="18"/>
      <c r="J124" s="79">
        <f t="shared" si="5"/>
        <v>0</v>
      </c>
      <c r="K124" s="19"/>
      <c r="L124" s="19"/>
      <c r="M124" s="70"/>
      <c r="N124" s="70"/>
      <c r="O124" s="70"/>
      <c r="P124" s="70"/>
      <c r="Q124" s="19" t="str">
        <f>F124</f>
        <v>PPMR, CMS stock reports (micronor, norigynon and postinor were out of stock at various times)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923</v>
      </c>
      <c r="E128" s="673"/>
      <c r="F128" s="673"/>
      <c r="G128" s="673"/>
      <c r="H128" s="674"/>
      <c r="I128" s="18"/>
      <c r="J128" s="79"/>
      <c r="K128" s="19" t="str">
        <f>A128</f>
        <v xml:space="preserve">F. Overall comments about issues with contraceptive security
</v>
      </c>
      <c r="L128" s="70"/>
      <c r="M128" s="70"/>
      <c r="N128" s="70"/>
      <c r="O128" s="19" t="str">
        <f>D128</f>
        <v xml:space="preserve">A stockout anywhere of any duration is a serious issue insofar as someone is prevented from exercising a choice that impacts on socioeconomic development and wellbeing. </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sheetProtection formatColumns="0" formatRows="0" selectLockedCells="1"/>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A113:H113"/>
    <mergeCell ref="B114:F114"/>
    <mergeCell ref="G114:H114"/>
    <mergeCell ref="B115:F115"/>
    <mergeCell ref="G115:H115"/>
    <mergeCell ref="D90:H90"/>
    <mergeCell ref="A111:G111"/>
    <mergeCell ref="A112:F112"/>
    <mergeCell ref="G112:H112"/>
    <mergeCell ref="A91:H91"/>
    <mergeCell ref="B92:E92"/>
    <mergeCell ref="F92:H92"/>
    <mergeCell ref="B93:F93"/>
    <mergeCell ref="G93:H93"/>
    <mergeCell ref="B94:F94"/>
    <mergeCell ref="G120:H120"/>
    <mergeCell ref="B121:F121"/>
    <mergeCell ref="G121:H121"/>
    <mergeCell ref="B118:F118"/>
    <mergeCell ref="G118:H118"/>
    <mergeCell ref="B119:F119"/>
    <mergeCell ref="G119:H119"/>
    <mergeCell ref="B116:F116"/>
    <mergeCell ref="G116:H116"/>
    <mergeCell ref="B117:F117"/>
    <mergeCell ref="G117:H117"/>
    <mergeCell ref="A129:H129"/>
    <mergeCell ref="G94:H94"/>
    <mergeCell ref="B95:F95"/>
    <mergeCell ref="G95:H95"/>
    <mergeCell ref="B96:F96"/>
    <mergeCell ref="G96:H96"/>
    <mergeCell ref="B97:C97"/>
    <mergeCell ref="D97:H97"/>
    <mergeCell ref="A98:H98"/>
    <mergeCell ref="B99:F99"/>
    <mergeCell ref="B127:F127"/>
    <mergeCell ref="G127:H127"/>
    <mergeCell ref="A128:C128"/>
    <mergeCell ref="D128:H128"/>
    <mergeCell ref="B124:E124"/>
    <mergeCell ref="F124:H124"/>
    <mergeCell ref="A125:H125"/>
    <mergeCell ref="B126:F126"/>
    <mergeCell ref="G126:H126"/>
    <mergeCell ref="B122:F122"/>
    <mergeCell ref="G122:H122"/>
    <mergeCell ref="B123:E123"/>
    <mergeCell ref="F123:H123"/>
    <mergeCell ref="B120:F120"/>
    <mergeCell ref="B104:F104"/>
    <mergeCell ref="G104:H104"/>
    <mergeCell ref="B105:F105"/>
    <mergeCell ref="G105:H105"/>
    <mergeCell ref="B102:F102"/>
    <mergeCell ref="G102:H102"/>
    <mergeCell ref="B103:F103"/>
    <mergeCell ref="G103:H103"/>
    <mergeCell ref="G99:H99"/>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D60 H27 D15 H12" xr:uid="{00000000-0002-0000-0D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D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D00-000002000000}">
      <formula1>$N$1:$N$3</formula1>
    </dataValidation>
    <dataValidation type="list" allowBlank="1" showInputMessage="1" showErrorMessage="1" error="Please choose from the dropdown list." sqref="G126:G127 G99:G107 G114:G122 F51:G61 G87:G89 H82:H84 D82:D84 H74 H72 F68 F67:G67 G93:G96 D61 F45 D39 D33:D34 H28:H29 D25 D16:D22 H24" xr:uid="{00000000-0002-0000-0D00-000003000000}">
      <formula1>$W$1:$W$5</formula1>
    </dataValidation>
    <dataValidation type="list" allowBlank="1" showInputMessage="1" showErrorMessage="1" error="Please choose from the dropdown list." sqref="F43:H43" xr:uid="{00000000-0002-0000-0D00-000004000000}">
      <formula1>$R$1:$R$8</formula1>
    </dataValidation>
    <dataValidation type="list" allowBlank="1" showInputMessage="1" showErrorMessage="1" error="Please choose from the dropdown list." sqref="H23" xr:uid="{00000000-0002-0000-0D00-000005000000}">
      <formula1>$O$1:$O$7</formula1>
    </dataValidation>
  </dataValidations>
  <hyperlinks>
    <hyperlink ref="A5:C5" location="Introduction!A1" display="To jump to the Introduction sheet, click here." xr:uid="{00000000-0004-0000-0D00-000000000000}"/>
  </hyperlinks>
  <pageMargins left="0.75" right="0.75" top="1" bottom="1" header="0.5" footer="0.5"/>
  <pageSetup scale="5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4.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1171</v>
      </c>
      <c r="B8" s="554"/>
      <c r="C8" s="554"/>
      <c r="D8" s="555"/>
      <c r="E8" s="555"/>
      <c r="F8" s="555"/>
      <c r="G8" s="555"/>
      <c r="H8" s="555"/>
      <c r="I8" s="18"/>
      <c r="J8" s="93">
        <f>G8</f>
        <v>0</v>
      </c>
      <c r="K8" s="19" t="str">
        <f>A8</f>
        <v>Country: Guatemala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30">
      <c r="A13" s="43"/>
      <c r="B13" s="564" t="s">
        <v>1038</v>
      </c>
      <c r="C13" s="565"/>
      <c r="D13" s="566" t="s">
        <v>64</v>
      </c>
      <c r="E13" s="567"/>
      <c r="F13" s="567"/>
      <c r="G13" s="567"/>
      <c r="H13" s="568"/>
      <c r="I13" s="18"/>
      <c r="J13" s="74"/>
      <c r="K13" s="19" t="str">
        <f>B13</f>
        <v>a. What is the name of the committee?</v>
      </c>
      <c r="L13" s="80" t="str">
        <f>D13</f>
        <v>Comision Nacional para el Aseguramiento de Anticonceptivos (CNAA) (National Contraceptive Security Committee)</v>
      </c>
      <c r="M13" s="70"/>
      <c r="N13" s="70"/>
      <c r="O13" s="73" t="str">
        <f>D13</f>
        <v>Comision Nacional para el Aseguramiento de Anticonceptivos (CNAA) (National Contraceptive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97</v>
      </c>
      <c r="G15" s="577"/>
      <c r="H15" s="578"/>
      <c r="I15" s="18"/>
      <c r="J15" s="74"/>
      <c r="K15" s="19" t="str">
        <f t="shared" ref="K15:K22" si="0">B15</f>
        <v>a. Social marketing</v>
      </c>
      <c r="L15" s="70"/>
      <c r="M15" s="70"/>
      <c r="N15" s="70"/>
      <c r="O15" s="19"/>
      <c r="P15" s="70"/>
      <c r="Q15" s="19" t="str">
        <f t="shared" ref="Q15:Q22" si="1">F15</f>
        <v>PASMO</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121</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APROFAM</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52</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52</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199</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National Reproductive Health Program, logistics management unit</v>
      </c>
      <c r="R20" s="70"/>
      <c r="S20" s="70"/>
      <c r="T20" s="42"/>
      <c r="U20" s="42"/>
      <c r="V20" s="42"/>
      <c r="W20" s="114"/>
      <c r="X20" s="114"/>
      <c r="Z20" s="143"/>
      <c r="DS20" s="42"/>
      <c r="DT20" s="42"/>
      <c r="DU20" s="42"/>
      <c r="DV20" s="116"/>
      <c r="DW20" s="116"/>
      <c r="DX20" s="116"/>
      <c r="DY20" s="116"/>
      <c r="DZ20" s="116"/>
      <c r="EA20" s="116"/>
      <c r="ED20" s="116"/>
    </row>
    <row r="21" spans="1:134" s="115" customFormat="1" ht="30">
      <c r="A21" s="33"/>
      <c r="B21" s="574" t="s">
        <v>1050</v>
      </c>
      <c r="C21" s="574"/>
      <c r="D21" s="430" t="s">
        <v>53</v>
      </c>
      <c r="E21" s="33" t="s">
        <v>1051</v>
      </c>
      <c r="F21" s="576" t="s">
        <v>229</v>
      </c>
      <c r="G21" s="577"/>
      <c r="H21" s="578"/>
      <c r="I21" s="18"/>
      <c r="J21" s="74"/>
      <c r="K21" s="19" t="str">
        <f>B21</f>
        <v>g. Central Medical Store or Central Warehouse</v>
      </c>
      <c r="L21" s="70"/>
      <c r="M21" s="70"/>
      <c r="N21" s="70"/>
      <c r="O21" s="19"/>
      <c r="P21" s="70"/>
      <c r="Q21" s="19" t="str">
        <f t="shared" si="1"/>
        <v>Logistics unit in charge of central warehouse is a key member</v>
      </c>
      <c r="R21" s="70"/>
      <c r="S21" s="70"/>
      <c r="T21" s="42"/>
      <c r="U21" s="42"/>
      <c r="V21" s="42"/>
      <c r="W21" s="114"/>
      <c r="X21" s="114"/>
      <c r="Z21" s="143"/>
    </row>
    <row r="22" spans="1:134" s="115" customFormat="1">
      <c r="A22" s="33"/>
      <c r="B22" s="574" t="s">
        <v>1052</v>
      </c>
      <c r="C22" s="574"/>
      <c r="D22" s="430" t="s">
        <v>53</v>
      </c>
      <c r="E22" s="33" t="s">
        <v>1051</v>
      </c>
      <c r="F22" s="576" t="s">
        <v>251</v>
      </c>
      <c r="G22" s="577"/>
      <c r="H22" s="578"/>
      <c r="I22" s="18"/>
      <c r="J22" s="74"/>
      <c r="K22" s="19" t="str">
        <f t="shared" si="0"/>
        <v xml:space="preserve">h. Ministry of Finance or Ministry of Planning </v>
      </c>
      <c r="L22" s="70"/>
      <c r="M22" s="70"/>
      <c r="N22" s="70"/>
      <c r="O22" s="19"/>
      <c r="P22" s="70"/>
      <c r="Q22" s="19" t="str">
        <f t="shared" si="1"/>
        <v>Ministry of Finance</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60.75" thickBot="1">
      <c r="A25" s="584" t="s">
        <v>1055</v>
      </c>
      <c r="B25" s="564"/>
      <c r="C25" s="564"/>
      <c r="D25" s="432" t="s">
        <v>53</v>
      </c>
      <c r="E25" s="43" t="s">
        <v>1056</v>
      </c>
      <c r="F25" s="165" t="s">
        <v>271</v>
      </c>
      <c r="G25" s="65" t="s">
        <v>1057</v>
      </c>
      <c r="H25" s="165" t="s">
        <v>290</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75">
      <c r="A33" s="33"/>
      <c r="B33" s="579" t="s">
        <v>1067</v>
      </c>
      <c r="C33" s="580"/>
      <c r="D33" s="447" t="s">
        <v>53</v>
      </c>
      <c r="E33" s="95">
        <v>1325301</v>
      </c>
      <c r="F33" s="211" t="s">
        <v>313</v>
      </c>
      <c r="G33" s="92" t="s">
        <v>329</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1325301</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52</v>
      </c>
      <c r="E39" s="95">
        <v>0</v>
      </c>
      <c r="F39" s="211" t="s">
        <v>313</v>
      </c>
      <c r="G39" s="97"/>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55</v>
      </c>
      <c r="E40" s="588"/>
      <c r="F40" s="588"/>
      <c r="G40" s="588"/>
      <c r="H40" s="589"/>
      <c r="I40" s="49"/>
      <c r="J40" s="75"/>
      <c r="K40" s="19" t="str">
        <f>C40</f>
        <v>i. Specify source(s) of in-kind donations</v>
      </c>
      <c r="L40" s="70"/>
      <c r="M40" s="70"/>
      <c r="N40" s="70"/>
      <c r="O40" s="73" t="str">
        <f>D40</f>
        <v>N/A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1</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157</v>
      </c>
      <c r="G44" s="577"/>
      <c r="H44" s="578"/>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460</v>
      </c>
      <c r="E47" s="603"/>
      <c r="F47" s="603"/>
      <c r="G47" s="603"/>
      <c r="H47" s="604"/>
      <c r="I47" s="18"/>
      <c r="J47" s="75"/>
      <c r="K47" s="19" t="str">
        <f>A47</f>
        <v xml:space="preserve">B9. Comments about finance and procurement
</v>
      </c>
      <c r="L47" s="70"/>
      <c r="M47" s="70"/>
      <c r="N47" s="70"/>
      <c r="O47" s="19" t="str">
        <f>D47</f>
        <v>By law, 15% of all taxes on alcoholic beverages sold in the country should go to finance reproductive health interventions.  It is not clear how much is contributing to financing contraceptives.</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52</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60.75" thickBot="1">
      <c r="A62" s="126"/>
      <c r="B62" s="616" t="s">
        <v>1098</v>
      </c>
      <c r="C62" s="617"/>
      <c r="D62" s="707" t="s">
        <v>493</v>
      </c>
      <c r="E62" s="707"/>
      <c r="F62" s="450"/>
      <c r="G62" s="450" t="s">
        <v>525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575</v>
      </c>
      <c r="D67" s="626" t="s">
        <v>604</v>
      </c>
      <c r="E67" s="627"/>
      <c r="F67" s="438" t="s">
        <v>53</v>
      </c>
      <c r="G67" s="628" t="s">
        <v>53</v>
      </c>
      <c r="H67" s="629"/>
      <c r="I67" s="36"/>
      <c r="J67" s="79" t="str">
        <f>G67</f>
        <v>Yes</v>
      </c>
      <c r="K67" s="19" t="str">
        <f>B67</f>
        <v>a</v>
      </c>
      <c r="L67" s="70"/>
      <c r="M67" s="80">
        <f>E67</f>
        <v>0</v>
      </c>
      <c r="N67" s="70"/>
      <c r="O67" s="70"/>
      <c r="P67" s="70"/>
      <c r="Q67" s="70"/>
      <c r="R67" s="19"/>
      <c r="S67" s="19" t="str">
        <f>D67</f>
        <v>Many</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628</v>
      </c>
      <c r="G69" s="577"/>
      <c r="H69" s="578"/>
      <c r="I69" s="36"/>
      <c r="J69" s="79"/>
      <c r="K69" s="19"/>
      <c r="L69" s="70"/>
      <c r="M69" s="70"/>
      <c r="N69" s="70"/>
      <c r="O69" s="70"/>
      <c r="P69" s="19" t="str">
        <f>B69</f>
        <v>a. If yes, for which methods and for which sectors (public, NGO, commercial sector)?</v>
      </c>
      <c r="Q69" s="73" t="str">
        <f>F69</f>
        <v>Condoms, IUDs, Orals, Injectables, Implants</v>
      </c>
      <c r="R69" s="19"/>
      <c r="S69" s="70"/>
      <c r="T69" s="42"/>
      <c r="U69" s="42"/>
      <c r="V69" s="42"/>
      <c r="W69" s="114"/>
      <c r="X69" s="114"/>
      <c r="Z69" s="143"/>
    </row>
    <row r="70" spans="1:26" s="115" customFormat="1">
      <c r="A70" s="89"/>
      <c r="B70" s="574"/>
      <c r="C70" s="574"/>
      <c r="D70" s="583"/>
      <c r="E70" s="33" t="s">
        <v>1107</v>
      </c>
      <c r="F70" s="577" t="s">
        <v>643</v>
      </c>
      <c r="G70" s="577"/>
      <c r="H70" s="578"/>
      <c r="I70" s="36"/>
      <c r="J70" s="79"/>
      <c r="K70" s="19"/>
      <c r="L70" s="70"/>
      <c r="M70" s="70"/>
      <c r="N70" s="70"/>
      <c r="O70" s="70"/>
      <c r="P70" s="19">
        <f>B70</f>
        <v>0</v>
      </c>
      <c r="Q70" s="73" t="str">
        <f>F70</f>
        <v>All sectors</v>
      </c>
      <c r="R70" s="19"/>
      <c r="S70" s="70"/>
      <c r="T70" s="42"/>
      <c r="U70" s="42"/>
      <c r="V70" s="42"/>
      <c r="W70" s="114"/>
      <c r="X70" s="114"/>
      <c r="Z70" s="143"/>
    </row>
    <row r="71" spans="1:26" s="115" customFormat="1" ht="60">
      <c r="A71" s="33"/>
      <c r="B71" s="579" t="s">
        <v>1108</v>
      </c>
      <c r="C71" s="579"/>
      <c r="D71" s="580"/>
      <c r="E71" s="566" t="s">
        <v>659</v>
      </c>
      <c r="F71" s="567"/>
      <c r="G71" s="567"/>
      <c r="H71" s="568"/>
      <c r="I71" s="36"/>
      <c r="J71" s="79"/>
      <c r="K71" s="19"/>
      <c r="L71" s="70"/>
      <c r="M71" s="80" t="str">
        <f>E71</f>
        <v>5% duty fees and 12% taxes.  MOH commodities are exempt through their procurement agreement with UNFPA.</v>
      </c>
      <c r="N71" s="80" t="str">
        <f>E71</f>
        <v>5% duty fees and 12% taxes.  MOH commodities are exempt through their procurement agreement with UNFPA.</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66"/>
      <c r="D77" s="568"/>
      <c r="E77" s="566"/>
      <c r="F77" s="568"/>
      <c r="G77" s="566"/>
      <c r="H77" s="568"/>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66"/>
      <c r="D78" s="568"/>
      <c r="E78" s="566"/>
      <c r="F78" s="568"/>
      <c r="G78" s="566"/>
      <c r="H78" s="568"/>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566"/>
      <c r="D79" s="568"/>
      <c r="E79" s="566"/>
      <c r="F79" s="568"/>
      <c r="G79" s="566"/>
      <c r="H79" s="568"/>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1166</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55</v>
      </c>
      <c r="H99" s="600"/>
      <c r="I99" s="82"/>
      <c r="J99" s="79" t="str">
        <f t="shared" ref="J99:J109" si="3">G99</f>
        <v>N/A</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55</v>
      </c>
      <c r="H100" s="600"/>
      <c r="I100" s="82"/>
      <c r="J100" s="79" t="str">
        <f t="shared" si="3"/>
        <v>N/A</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55</v>
      </c>
      <c r="H101" s="600"/>
      <c r="I101" s="82"/>
      <c r="J101" s="79" t="str">
        <f t="shared" si="3"/>
        <v>N/A</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55</v>
      </c>
      <c r="H102" s="600"/>
      <c r="I102" s="82"/>
      <c r="J102" s="79" t="str">
        <f t="shared" si="3"/>
        <v>N/A</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55</v>
      </c>
      <c r="H103" s="600"/>
      <c r="I103" s="82"/>
      <c r="J103" s="79" t="str">
        <f t="shared" si="3"/>
        <v>N/A</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55</v>
      </c>
      <c r="H104" s="600"/>
      <c r="I104" s="82"/>
      <c r="J104" s="79" t="str">
        <f t="shared" si="3"/>
        <v>N/A</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55</v>
      </c>
      <c r="H105" s="600"/>
      <c r="I105" s="82"/>
      <c r="J105" s="79" t="str">
        <f t="shared" si="3"/>
        <v>N/A</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55</v>
      </c>
      <c r="H106" s="600"/>
      <c r="I106" s="82"/>
      <c r="J106" s="79" t="str">
        <f t="shared" si="3"/>
        <v>N/A</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55</v>
      </c>
      <c r="H107" s="600"/>
      <c r="I107" s="82"/>
      <c r="J107" s="79" t="str">
        <f t="shared" si="3"/>
        <v>N/A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t="s">
        <v>55</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t="s">
        <v>844</v>
      </c>
      <c r="E110" s="577"/>
      <c r="F110" s="577"/>
      <c r="G110" s="577"/>
      <c r="H110" s="578"/>
      <c r="I110" s="82"/>
      <c r="J110" s="69"/>
      <c r="K110" s="19" t="str">
        <f>A110</f>
        <v xml:space="preserve">D10. Notes about the National Essential Medicine List
</v>
      </c>
      <c r="L110" s="19"/>
      <c r="M110" s="70"/>
      <c r="N110" s="70"/>
      <c r="O110" s="19" t="str">
        <f>D110</f>
        <v>No NEML at the national level.</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52</v>
      </c>
      <c r="H122" s="60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872</v>
      </c>
      <c r="G123" s="577"/>
      <c r="H123" s="578"/>
      <c r="I123" s="18"/>
      <c r="J123" s="79">
        <f t="shared" si="5"/>
        <v>0</v>
      </c>
      <c r="K123" s="19"/>
      <c r="L123" s="70"/>
      <c r="M123" s="19">
        <f>E123</f>
        <v>0</v>
      </c>
      <c r="N123" s="70"/>
      <c r="O123" s="70"/>
      <c r="P123" s="70"/>
      <c r="Q123" s="19" t="str">
        <f>F123</f>
        <v>October 2009 - December 2009</v>
      </c>
      <c r="R123" s="70"/>
      <c r="S123" s="70"/>
      <c r="T123" s="42"/>
      <c r="U123" s="42"/>
      <c r="V123" s="42"/>
      <c r="W123" s="114"/>
      <c r="X123" s="114"/>
      <c r="Z123" s="143"/>
    </row>
    <row r="124" spans="1:26" s="115" customFormat="1" ht="45">
      <c r="A124" s="33"/>
      <c r="B124" s="579" t="s">
        <v>1151</v>
      </c>
      <c r="C124" s="579"/>
      <c r="D124" s="579"/>
      <c r="E124" s="579"/>
      <c r="F124" s="576" t="s">
        <v>893</v>
      </c>
      <c r="G124" s="577"/>
      <c r="H124" s="578"/>
      <c r="I124" s="18"/>
      <c r="J124" s="79">
        <f t="shared" si="5"/>
        <v>0</v>
      </c>
      <c r="K124" s="19"/>
      <c r="L124" s="19"/>
      <c r="M124" s="70"/>
      <c r="N124" s="70"/>
      <c r="O124" s="70"/>
      <c r="P124" s="70"/>
      <c r="Q124" s="19" t="str">
        <f>F124</f>
        <v>Logistics Management Information System</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924</v>
      </c>
      <c r="E128" s="673"/>
      <c r="F128" s="673"/>
      <c r="G128" s="673"/>
      <c r="H128" s="674"/>
      <c r="I128" s="18"/>
      <c r="J128" s="79"/>
      <c r="K128" s="19" t="str">
        <f>A128</f>
        <v xml:space="preserve">F. Overall comments about issues with contraceptive security
</v>
      </c>
      <c r="L128" s="70"/>
      <c r="M128" s="70"/>
      <c r="N128" s="70"/>
      <c r="O128" s="19" t="str">
        <f>D128</f>
        <v>Guatemala has a strong legal framework that supports the National Commission for Contraceptive Security.  Nonetheless, securing funding for payment allways comes at the last minute.  Funding must be made available in a more expedituous manner to avoid delays in the procurement process</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A72:G72"/>
    <mergeCell ref="B73:C73"/>
    <mergeCell ref="D73:H73"/>
    <mergeCell ref="A74:G74"/>
    <mergeCell ref="B69:D70"/>
    <mergeCell ref="F69:H69"/>
    <mergeCell ref="F70:H70"/>
    <mergeCell ref="B71:D71"/>
    <mergeCell ref="E71:H71"/>
    <mergeCell ref="A80:H80"/>
    <mergeCell ref="A81:C81"/>
    <mergeCell ref="E81:G81"/>
    <mergeCell ref="B82:C82"/>
    <mergeCell ref="E82:G82"/>
    <mergeCell ref="B75:C75"/>
    <mergeCell ref="B76:D76"/>
    <mergeCell ref="E76:F76"/>
    <mergeCell ref="G76:H76"/>
    <mergeCell ref="B88:F88"/>
    <mergeCell ref="G88:H88"/>
    <mergeCell ref="B89:F89"/>
    <mergeCell ref="G89:H89"/>
    <mergeCell ref="A85:H85"/>
    <mergeCell ref="A86:H86"/>
    <mergeCell ref="B87:F87"/>
    <mergeCell ref="G87:H87"/>
    <mergeCell ref="B83:C83"/>
    <mergeCell ref="E83:G83"/>
    <mergeCell ref="B84:C84"/>
    <mergeCell ref="E84:G84"/>
    <mergeCell ref="B95:F95"/>
    <mergeCell ref="G95:H95"/>
    <mergeCell ref="B96:F96"/>
    <mergeCell ref="G96:H96"/>
    <mergeCell ref="B93:F93"/>
    <mergeCell ref="G93:H93"/>
    <mergeCell ref="B94:F94"/>
    <mergeCell ref="G94:H94"/>
    <mergeCell ref="D90:H90"/>
    <mergeCell ref="A91:H91"/>
    <mergeCell ref="B92:E92"/>
    <mergeCell ref="F92:H92"/>
    <mergeCell ref="B102:F102"/>
    <mergeCell ref="G102:H102"/>
    <mergeCell ref="B103:F103"/>
    <mergeCell ref="G103:H103"/>
    <mergeCell ref="B100:F100"/>
    <mergeCell ref="G100:H100"/>
    <mergeCell ref="B101:F101"/>
    <mergeCell ref="G101:H101"/>
    <mergeCell ref="B97:C97"/>
    <mergeCell ref="D97:H97"/>
    <mergeCell ref="A98:H98"/>
    <mergeCell ref="B99:F99"/>
    <mergeCell ref="G99:H99"/>
    <mergeCell ref="C108:E108"/>
    <mergeCell ref="F108:H108"/>
    <mergeCell ref="A109:E109"/>
    <mergeCell ref="F109:H109"/>
    <mergeCell ref="B106:F106"/>
    <mergeCell ref="G106:H106"/>
    <mergeCell ref="B107:F107"/>
    <mergeCell ref="G107:H107"/>
    <mergeCell ref="B104:F104"/>
    <mergeCell ref="G104:H104"/>
    <mergeCell ref="B105:F105"/>
    <mergeCell ref="G105:H105"/>
    <mergeCell ref="A113:H113"/>
    <mergeCell ref="B114:F114"/>
    <mergeCell ref="G114:H114"/>
    <mergeCell ref="B115:F115"/>
    <mergeCell ref="G115:H115"/>
    <mergeCell ref="A110:C110"/>
    <mergeCell ref="D110:H110"/>
    <mergeCell ref="A111:G111"/>
    <mergeCell ref="A112:F112"/>
    <mergeCell ref="G112:H112"/>
    <mergeCell ref="G120:H120"/>
    <mergeCell ref="B121:F121"/>
    <mergeCell ref="G121:H121"/>
    <mergeCell ref="B118:F118"/>
    <mergeCell ref="G118:H118"/>
    <mergeCell ref="B119:F119"/>
    <mergeCell ref="G119:H119"/>
    <mergeCell ref="B116:F116"/>
    <mergeCell ref="G116:H116"/>
    <mergeCell ref="B117:F117"/>
    <mergeCell ref="G117:H117"/>
    <mergeCell ref="A129:H129"/>
    <mergeCell ref="G77:H77"/>
    <mergeCell ref="G78:H78"/>
    <mergeCell ref="G79:H79"/>
    <mergeCell ref="C77:D77"/>
    <mergeCell ref="C78:D78"/>
    <mergeCell ref="C79:D79"/>
    <mergeCell ref="E77:F77"/>
    <mergeCell ref="E78:F78"/>
    <mergeCell ref="E79:F79"/>
    <mergeCell ref="B127:F127"/>
    <mergeCell ref="G127:H127"/>
    <mergeCell ref="A128:C128"/>
    <mergeCell ref="D128:H128"/>
    <mergeCell ref="B124:E124"/>
    <mergeCell ref="F124:H124"/>
    <mergeCell ref="A125:H125"/>
    <mergeCell ref="B126:F126"/>
    <mergeCell ref="G126:H126"/>
    <mergeCell ref="B122:F122"/>
    <mergeCell ref="G122:H122"/>
    <mergeCell ref="B123:E123"/>
    <mergeCell ref="F123:H123"/>
    <mergeCell ref="B120:F120"/>
  </mergeCells>
  <phoneticPr fontId="4" type="noConversion"/>
  <dataValidations count="7">
    <dataValidation type="list" allowBlank="1" showInputMessage="1" showErrorMessage="1" error="Please choose from the dropdown list." sqref="G126:G127 H82:H84 G99:G107 G114:G122 G87:G89 G93:G96 D82:D84 H74 H72 F68 F67:G67 D52:D61 F51:G61 F45 D39 D33:D34 H28:H29 D25 D16:D22 H24" xr:uid="{00000000-0002-0000-0E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0E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0E00-000002000000}">
      <formula1>$N$1:$N$2</formula1>
    </dataValidation>
    <dataValidation type="list" allowBlank="1" showInputMessage="1" showErrorMessage="1" errorTitle="Choose from dropdown" error="Please choose from the dropdown list." prompt="Please select from the dropdown list." sqref="G112 H64 D51 H27 D15 H12" xr:uid="{00000000-0002-0000-0E00-000003000000}">
      <formula1>$W$1:$W$5</formula1>
    </dataValidation>
    <dataValidation allowBlank="1" showInputMessage="1" showErrorMessage="1" error="Please choose from the dropdown list." sqref="C77:H79" xr:uid="{00000000-0002-0000-0E00-000004000000}"/>
    <dataValidation type="list" allowBlank="1" showInputMessage="1" showErrorMessage="1" error="Please choose from the dropdown list." sqref="F43:H43" xr:uid="{00000000-0002-0000-0E00-000005000000}">
      <formula1>$R$1:$R$8</formula1>
    </dataValidation>
    <dataValidation type="list" allowBlank="1" showInputMessage="1" showErrorMessage="1" error="Please choose from the dropdown list." sqref="H23" xr:uid="{00000000-0002-0000-0E00-000006000000}">
      <formula1>$O$1:$O$7</formula1>
    </dataValidation>
  </dataValidations>
  <hyperlinks>
    <hyperlink ref="A5:C5" location="Introduction!A1" display="To jump to the Introduction sheet, click here." xr:uid="{00000000-0004-0000-0E00-000000000000}"/>
  </hyperlinks>
  <pageMargins left="0.75" right="0.75" top="1" bottom="1" header="0.5" footer="0.5"/>
  <pageSetup scale="5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D164"/>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6"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1172</v>
      </c>
      <c r="B8" s="554"/>
      <c r="C8" s="554"/>
      <c r="D8" s="555"/>
      <c r="E8" s="555"/>
      <c r="F8" s="555"/>
      <c r="G8" s="555"/>
      <c r="H8" s="555"/>
      <c r="I8" s="18"/>
      <c r="J8" s="93">
        <f>G8</f>
        <v>0</v>
      </c>
      <c r="K8" s="19" t="str">
        <f>A8</f>
        <v>Country: Honduras</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 r="A13" s="43"/>
      <c r="B13" s="564" t="s">
        <v>1038</v>
      </c>
      <c r="C13" s="565"/>
      <c r="D13" s="566" t="s">
        <v>65</v>
      </c>
      <c r="E13" s="567"/>
      <c r="F13" s="567"/>
      <c r="G13" s="567"/>
      <c r="H13" s="568"/>
      <c r="I13" s="18"/>
      <c r="J13" s="74"/>
      <c r="K13" s="19" t="str">
        <f>B13</f>
        <v>a. What is the name of the committee?</v>
      </c>
      <c r="L13" s="80" t="str">
        <f>D13</f>
        <v>Comite Interinstitucional para la Disponibilidad Asegurada de Insumos Anticonceptivos (CIDAIA) (Inter-institution Committee for Contraceptive Security)</v>
      </c>
      <c r="M13" s="70"/>
      <c r="N13" s="70"/>
      <c r="O13" s="73" t="str">
        <f>D13</f>
        <v>Comite Interinstitucional para la Disponibilidad Asegurada de Insumos Anticonceptivos (CIDAIA) (Inter-institution Committee for Contraceptive Security)</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97</v>
      </c>
      <c r="G15" s="577"/>
      <c r="H15" s="578"/>
      <c r="I15" s="18"/>
      <c r="J15" s="74"/>
      <c r="K15" s="19" t="str">
        <f t="shared" ref="K15:K22" si="0">B15</f>
        <v>a. Social marketing</v>
      </c>
      <c r="L15" s="70"/>
      <c r="M15" s="70"/>
      <c r="N15" s="70"/>
      <c r="O15" s="19"/>
      <c r="P15" s="70"/>
      <c r="Q15" s="19" t="str">
        <f t="shared" ref="Q15:Q22" si="1">F15</f>
        <v>PASMO</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122</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ASHONPLAFA</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6" t="s">
        <v>146</v>
      </c>
      <c r="G17" s="577"/>
      <c r="H17" s="578"/>
      <c r="I17" s="18"/>
      <c r="J17" s="74"/>
      <c r="K17" s="19" t="str">
        <f t="shared" si="0"/>
        <v>c. Commercial sector (for example: pharmacy associations, manufacturers, etc.)</v>
      </c>
      <c r="L17" s="70"/>
      <c r="M17" s="70"/>
      <c r="N17" s="70"/>
      <c r="O17" s="19"/>
      <c r="P17" s="70"/>
      <c r="Q17" s="19" t="str">
        <f t="shared" si="1"/>
        <v>Pfizer, Vijosa, ARSAL</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181</v>
      </c>
      <c r="G19" s="577"/>
      <c r="H19" s="578"/>
      <c r="I19" s="18"/>
      <c r="J19" s="74"/>
      <c r="K19" s="19" t="str">
        <f t="shared" si="0"/>
        <v>e. UN agencies</v>
      </c>
      <c r="L19" s="70"/>
      <c r="M19" s="70"/>
      <c r="N19" s="70"/>
      <c r="O19" s="19"/>
      <c r="P19" s="70"/>
      <c r="Q19" s="19" t="str">
        <f t="shared" si="1"/>
        <v>PAHO, 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200</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Vice-Minister of Health Services Network, Logistics Unit, Women's Health Unit, Essential Drugs Unit</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230</v>
      </c>
      <c r="G21" s="577"/>
      <c r="H21" s="578"/>
      <c r="I21" s="18"/>
      <c r="J21" s="74"/>
      <c r="K21" s="19" t="str">
        <f>B21</f>
        <v>g. Central Medical Store or Central Warehouse</v>
      </c>
      <c r="L21" s="70"/>
      <c r="M21" s="70"/>
      <c r="N21" s="70"/>
      <c r="O21" s="19"/>
      <c r="P21" s="70"/>
      <c r="Q21" s="19" t="str">
        <f t="shared" si="1"/>
        <v>Central warehouse manager</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260</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260</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272</v>
      </c>
      <c r="G25" s="65" t="s">
        <v>1057</v>
      </c>
      <c r="H25" s="165" t="s">
        <v>291</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290"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120">
      <c r="A33" s="33"/>
      <c r="B33" s="579" t="s">
        <v>1067</v>
      </c>
      <c r="C33" s="580"/>
      <c r="D33" s="447" t="s">
        <v>52</v>
      </c>
      <c r="E33" s="95">
        <v>0</v>
      </c>
      <c r="F33" s="94" t="s">
        <v>316</v>
      </c>
      <c r="G33" s="92" t="s">
        <v>330</v>
      </c>
      <c r="H33" s="92" t="s">
        <v>344</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4" t="s">
        <v>316</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900000</v>
      </c>
      <c r="F39" s="94" t="s">
        <v>316</v>
      </c>
      <c r="G39" s="92" t="s">
        <v>157</v>
      </c>
      <c r="H39" s="92" t="s">
        <v>422</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157</v>
      </c>
      <c r="E40" s="588"/>
      <c r="F40" s="588"/>
      <c r="G40" s="588"/>
      <c r="H40" s="589"/>
      <c r="I40" s="49"/>
      <c r="J40" s="75"/>
      <c r="K40" s="19" t="str">
        <f>C40</f>
        <v>i. Specify source(s) of in-kind donations</v>
      </c>
      <c r="L40" s="70"/>
      <c r="M40" s="70"/>
      <c r="N40" s="70"/>
      <c r="O40" s="73" t="str">
        <f>D40</f>
        <v>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t="s">
        <v>432</v>
      </c>
      <c r="H42" s="594"/>
      <c r="I42" s="24"/>
      <c r="J42" s="79" t="str">
        <f>G42</f>
        <v>During the most recent fiscal year, the GOHO did not allocate funds for contraceptive procurement</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157</v>
      </c>
      <c r="G44" s="577"/>
      <c r="H44" s="578"/>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461</v>
      </c>
      <c r="E47" s="603"/>
      <c r="F47" s="603"/>
      <c r="G47" s="603"/>
      <c r="H47" s="604"/>
      <c r="I47" s="18"/>
      <c r="J47" s="75"/>
      <c r="K47" s="19" t="str">
        <f>A47</f>
        <v xml:space="preserve">B9. Comments about finance and procurement
</v>
      </c>
      <c r="L47" s="70"/>
      <c r="M47" s="70"/>
      <c r="N47" s="70"/>
      <c r="O47" s="19" t="str">
        <f>D47</f>
        <v>During the most recent fiscal year, the government did not allocate any funds for contraceptive procurement, due to the economic crisis. This year, they have requested around $800,000, which won't cover total needs (estimated at $1.4 M for 2011).</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52</v>
      </c>
      <c r="E52" s="708"/>
      <c r="F52" s="447" t="s">
        <v>52</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52</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494</v>
      </c>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576</v>
      </c>
      <c r="D67" s="626" t="s">
        <v>605</v>
      </c>
      <c r="E67" s="627"/>
      <c r="F67" s="438" t="s">
        <v>53</v>
      </c>
      <c r="G67" s="628" t="s">
        <v>52</v>
      </c>
      <c r="H67" s="629"/>
      <c r="I67" s="36"/>
      <c r="J67" s="79" t="str">
        <f>G67</f>
        <v>No</v>
      </c>
      <c r="K67" s="19" t="str">
        <f>B67</f>
        <v>a</v>
      </c>
      <c r="L67" s="70"/>
      <c r="M67" s="80">
        <f>E67</f>
        <v>0</v>
      </c>
      <c r="N67" s="70"/>
      <c r="O67" s="70"/>
      <c r="P67" s="70"/>
      <c r="Q67" s="70"/>
      <c r="R67" s="19"/>
      <c r="S67" s="19" t="str">
        <f>D67</f>
        <v>4 years</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20.75" customHeight="1">
      <c r="A77" s="130"/>
      <c r="B77" s="6" t="s">
        <v>1104</v>
      </c>
      <c r="C77" s="577" t="s">
        <v>696</v>
      </c>
      <c r="D77" s="578"/>
      <c r="E77" s="639" t="s">
        <v>718</v>
      </c>
      <c r="F77" s="639"/>
      <c r="G77" s="639" t="s">
        <v>718</v>
      </c>
      <c r="H77" s="639"/>
      <c r="I77" s="28"/>
      <c r="J77" s="79" t="str">
        <f>G77</f>
        <v xml:space="preserve">In April 2009, the Parliament of Honduras approved a bill prohibiting the promotion, commercialization, free distribution and use of EC pills. The bill also prohibits the dissemination of information about the use of contraceptive pills like EC. </v>
      </c>
      <c r="K77" s="19"/>
      <c r="L77" s="70"/>
      <c r="M77" s="80" t="str">
        <f>E77</f>
        <v xml:space="preserve">In April 2009, the Parliament of Honduras approved a bill prohibiting the promotion, commercialization, free distribution and use of EC pills. The bill also prohibits the dissemination of information about the use of contraceptive pills like EC. </v>
      </c>
      <c r="N77" s="70"/>
      <c r="O77" s="19"/>
      <c r="P77" s="19" t="str">
        <f>C77</f>
        <v>Emergency Contraception</v>
      </c>
      <c r="Q77" s="70"/>
      <c r="R77" s="70"/>
      <c r="S77" s="70"/>
      <c r="T77" s="42"/>
      <c r="U77" s="129" t="str">
        <f>E77</f>
        <v xml:space="preserve">In April 2009, the Parliament of Honduras approved a bill prohibiting the promotion, commercialization, free distribution and use of EC pills. The bill also prohibits the dissemination of information about the use of contraceptive pills like EC. </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2001</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8" s="1" customFormat="1" ht="75">
      <c r="A97" s="33" t="s">
        <v>1134</v>
      </c>
      <c r="B97" s="579" t="s">
        <v>1135</v>
      </c>
      <c r="C97" s="580"/>
      <c r="D97" s="576" t="s">
        <v>1173</v>
      </c>
      <c r="E97" s="577"/>
      <c r="F97" s="577"/>
      <c r="G97" s="577"/>
      <c r="H97" s="578"/>
      <c r="I97" s="82"/>
      <c r="J97" s="69"/>
      <c r="K97" s="19" t="str">
        <f>B97</f>
        <v>f. Notes about the Poverty Reduction Strategy Paper</v>
      </c>
      <c r="L97" s="19"/>
      <c r="M97" s="70"/>
      <c r="N97" s="70"/>
      <c r="O97" s="19" t="str">
        <f>D97</f>
        <v xml:space="preserve">While family planning and reproductive health are not explicitly mentioned as "priorities," they seem to be. There is a goal to increase contraceptive prevalence, and both maternal mortality rate and the number of women in reproductive health programs are included as indicators in order to "provide greater attention to women's health conditions".  </v>
      </c>
      <c r="P97" s="70"/>
      <c r="R97" s="70"/>
      <c r="S97" s="71"/>
      <c r="T97" s="2"/>
      <c r="U97" s="2"/>
      <c r="V97" s="2"/>
      <c r="W97" s="100"/>
      <c r="X97" s="100"/>
      <c r="Z97" s="149"/>
    </row>
    <row r="98" spans="1:28"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8"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c r="AA99" s="446"/>
      <c r="AB99" s="446"/>
    </row>
    <row r="100" spans="1:28"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c r="AA100" s="446"/>
      <c r="AB100" s="446"/>
    </row>
    <row r="101" spans="1:28"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c r="AA101" s="446"/>
      <c r="AB101" s="446"/>
    </row>
    <row r="102" spans="1:28"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c r="AA102" s="446"/>
      <c r="AB102" s="446"/>
    </row>
    <row r="103" spans="1:28"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c r="AA103" s="446"/>
      <c r="AB103" s="446"/>
    </row>
    <row r="104" spans="1:28"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c r="AA104" s="446"/>
      <c r="AB104" s="446"/>
    </row>
    <row r="105" spans="1:28"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c r="AA105" s="446"/>
      <c r="AB105" s="446"/>
    </row>
    <row r="106" spans="1:28"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c r="AA106" s="446"/>
      <c r="AB106" s="446"/>
    </row>
    <row r="107" spans="1:28"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8"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8"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8"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8"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8"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53</v>
      </c>
      <c r="H119" s="600"/>
      <c r="I119" s="18"/>
      <c r="J119" s="79" t="str">
        <f t="shared" si="5"/>
        <v>Yes</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873</v>
      </c>
      <c r="G123" s="577"/>
      <c r="H123" s="578"/>
      <c r="I123" s="18"/>
      <c r="J123" s="79">
        <f t="shared" si="5"/>
        <v>0</v>
      </c>
      <c r="K123" s="19"/>
      <c r="L123" s="70"/>
      <c r="M123" s="19">
        <f>E123</f>
        <v>0</v>
      </c>
      <c r="N123" s="70"/>
      <c r="O123" s="70"/>
      <c r="P123" s="70"/>
      <c r="Q123" s="19" t="str">
        <f>F123</f>
        <v>May - September 2009, February - May 2010</v>
      </c>
      <c r="R123" s="70"/>
      <c r="S123" s="70"/>
      <c r="T123" s="42"/>
      <c r="U123" s="42"/>
      <c r="V123" s="42"/>
      <c r="W123" s="114"/>
      <c r="X123" s="114"/>
      <c r="Z123" s="143"/>
    </row>
    <row r="124" spans="1:26" s="115" customFormat="1" ht="45">
      <c r="A124" s="33"/>
      <c r="B124" s="579" t="s">
        <v>1151</v>
      </c>
      <c r="C124" s="579"/>
      <c r="D124" s="579"/>
      <c r="E124" s="579"/>
      <c r="F124" s="576" t="s">
        <v>894</v>
      </c>
      <c r="G124" s="577"/>
      <c r="H124" s="578"/>
      <c r="I124" s="18"/>
      <c r="J124" s="79">
        <f t="shared" si="5"/>
        <v>0</v>
      </c>
      <c r="K124" s="19"/>
      <c r="L124" s="19"/>
      <c r="M124" s="70"/>
      <c r="N124" s="70"/>
      <c r="O124" s="70"/>
      <c r="P124" s="70"/>
      <c r="Q124" s="19" t="str">
        <f>F124</f>
        <v>Central warehouse data</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90.75" thickBot="1">
      <c r="A128" s="669" t="s">
        <v>1155</v>
      </c>
      <c r="B128" s="670"/>
      <c r="C128" s="671"/>
      <c r="D128" s="672" t="s">
        <v>925</v>
      </c>
      <c r="E128" s="673"/>
      <c r="F128" s="673"/>
      <c r="G128" s="673"/>
      <c r="H128" s="674"/>
      <c r="I128" s="18"/>
      <c r="J128" s="79"/>
      <c r="K128" s="19" t="str">
        <f>A128</f>
        <v xml:space="preserve">F. Overall comments about issues with contraceptive security
</v>
      </c>
      <c r="L128" s="70"/>
      <c r="M128" s="70"/>
      <c r="N128" s="70"/>
      <c r="O128" s="19" t="str">
        <f>D128</f>
        <v>The political crisis last year disrupted the flow of funds for contraceptive procurement. Last year is not considered a typical one in terms of commitment from the Ministry of Health to allocate funds for contraceptive procurement. Monitoring of specific budget allocations should be conducted this year in order to determine commitment from the MOH toward ensuring contraceptive security in Honduras.</v>
      </c>
      <c r="P128" s="70"/>
      <c r="Q128" s="70"/>
      <c r="R128" s="70"/>
      <c r="S128" s="70"/>
      <c r="T128" s="42"/>
      <c r="U128" s="42"/>
      <c r="V128" s="42"/>
      <c r="W128" s="114"/>
      <c r="X128" s="114"/>
      <c r="Z128" s="143"/>
    </row>
    <row r="129" spans="1:27" s="115" customFormat="1">
      <c r="A129" s="726"/>
      <c r="B129" s="726"/>
      <c r="C129" s="726"/>
      <c r="D129" s="726"/>
      <c r="E129" s="726"/>
      <c r="F129" s="726"/>
      <c r="G129" s="726"/>
      <c r="H129" s="726"/>
      <c r="I129" s="18"/>
      <c r="J129" s="74"/>
      <c r="K129" s="19"/>
      <c r="L129" s="19"/>
      <c r="M129" s="70"/>
      <c r="N129" s="70"/>
      <c r="O129" s="19"/>
      <c r="P129" s="70"/>
      <c r="Q129" s="19"/>
      <c r="R129" s="70"/>
      <c r="S129" s="70"/>
      <c r="T129" s="42"/>
      <c r="U129" s="42"/>
      <c r="V129" s="42"/>
      <c r="W129" s="114"/>
      <c r="X129" s="114"/>
      <c r="Z129" s="143"/>
    </row>
    <row r="130" spans="1:27" ht="18">
      <c r="A130" s="446"/>
      <c r="B130" s="446"/>
      <c r="C130" s="446"/>
      <c r="D130" s="446"/>
      <c r="E130" s="446"/>
      <c r="F130" s="446"/>
      <c r="G130" s="446"/>
      <c r="H130" s="446"/>
      <c r="I130" s="448"/>
      <c r="O130" s="19"/>
      <c r="X130" s="163">
        <f>A130</f>
        <v>0</v>
      </c>
    </row>
    <row r="131" spans="1:27"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7"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7">
      <c r="A133" s="59"/>
      <c r="B133" s="58"/>
      <c r="C133" s="58"/>
      <c r="D133" s="58"/>
      <c r="E133" s="58"/>
      <c r="F133" s="58"/>
      <c r="G133" s="60"/>
      <c r="H133" s="38"/>
      <c r="I133" s="70"/>
      <c r="O133" s="19"/>
    </row>
    <row r="134" spans="1:27"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row>
    <row r="135" spans="1:27"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row>
    <row r="136" spans="1:27"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row>
    <row r="137" spans="1:27"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row>
    <row r="138" spans="1:27"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row>
    <row r="139" spans="1:27"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row>
    <row r="140" spans="1:27"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row>
    <row r="141" spans="1:27"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row>
    <row r="142" spans="1:27"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row>
    <row r="143" spans="1:27"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row>
    <row r="144" spans="1:27"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row>
    <row r="145" spans="1:134" ht="12.75">
      <c r="A145" s="446"/>
      <c r="B145" s="446"/>
      <c r="C145" s="446"/>
      <c r="D145" s="446"/>
      <c r="E145" s="446"/>
      <c r="F145" s="446"/>
      <c r="G145" s="446"/>
      <c r="H145" s="446"/>
      <c r="I145" s="446"/>
      <c r="J145" s="446"/>
      <c r="K145" s="446"/>
      <c r="L145" s="446"/>
      <c r="M145" s="446"/>
      <c r="N145" s="446"/>
      <c r="O145" s="446"/>
      <c r="P145" s="446"/>
      <c r="Q145" s="446"/>
      <c r="R145" s="446"/>
      <c r="S145" s="446"/>
      <c r="T145" s="446"/>
      <c r="U145" s="446"/>
      <c r="V145" s="446"/>
      <c r="W145" s="446"/>
      <c r="X145" s="446"/>
      <c r="Y145" s="446"/>
      <c r="Z145" s="446"/>
      <c r="AA145" s="446"/>
    </row>
    <row r="146" spans="1:134" ht="12.75">
      <c r="A146" s="446"/>
      <c r="B146" s="446"/>
      <c r="C146" s="446"/>
      <c r="D146" s="446"/>
      <c r="E146" s="446"/>
      <c r="F146" s="446"/>
      <c r="G146" s="446"/>
      <c r="H146" s="446"/>
      <c r="I146" s="446"/>
      <c r="J146" s="446"/>
      <c r="K146" s="446"/>
      <c r="L146" s="446"/>
      <c r="M146" s="446"/>
      <c r="N146" s="446"/>
      <c r="O146" s="446"/>
      <c r="P146" s="446"/>
      <c r="Q146" s="446"/>
      <c r="R146" s="446"/>
      <c r="S146" s="446"/>
      <c r="T146" s="446"/>
      <c r="U146" s="446"/>
      <c r="V146" s="446"/>
      <c r="W146" s="446"/>
      <c r="X146" s="446"/>
      <c r="Y146" s="446"/>
      <c r="Z146" s="446"/>
      <c r="AA146" s="446"/>
    </row>
    <row r="147" spans="1:134" s="40" customFormat="1" ht="12.75">
      <c r="A147" s="446"/>
      <c r="B147" s="446"/>
      <c r="C147" s="446"/>
      <c r="D147" s="446"/>
      <c r="E147" s="446"/>
      <c r="F147" s="446"/>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ht="12.75">
      <c r="A148" s="446"/>
      <c r="B148" s="446"/>
      <c r="C148" s="446"/>
      <c r="D148" s="446"/>
      <c r="E148" s="446"/>
      <c r="F148" s="446"/>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ht="12.75">
      <c r="A149" s="446"/>
      <c r="B149" s="446"/>
      <c r="C149" s="446"/>
      <c r="D149" s="446"/>
      <c r="E149" s="446"/>
      <c r="F149" s="446"/>
      <c r="G149" s="446"/>
      <c r="H149" s="446"/>
      <c r="I149" s="446"/>
      <c r="J149" s="446"/>
      <c r="K149" s="446"/>
      <c r="L149" s="446"/>
      <c r="M149" s="446"/>
      <c r="N149" s="446"/>
      <c r="O149" s="446"/>
      <c r="P149" s="446"/>
      <c r="Q149" s="446"/>
      <c r="R149" s="446"/>
      <c r="S149" s="446"/>
      <c r="T149" s="446"/>
      <c r="U149" s="446"/>
      <c r="V149" s="446"/>
      <c r="W149" s="446"/>
      <c r="X149" s="446"/>
      <c r="Y149" s="446"/>
      <c r="Z149" s="446"/>
      <c r="AA149" s="446"/>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ht="12.75">
      <c r="A150" s="446"/>
      <c r="B150" s="446"/>
      <c r="C150" s="446"/>
      <c r="D150" s="446"/>
      <c r="E150" s="446"/>
      <c r="F150" s="446"/>
      <c r="G150" s="446"/>
      <c r="H150" s="446"/>
      <c r="I150" s="446"/>
      <c r="J150" s="446"/>
      <c r="K150" s="446"/>
      <c r="L150" s="446"/>
      <c r="M150" s="446"/>
      <c r="N150" s="446"/>
      <c r="O150" s="446"/>
      <c r="P150" s="446"/>
      <c r="Q150" s="446"/>
      <c r="R150" s="446"/>
      <c r="S150" s="446"/>
      <c r="T150" s="446"/>
      <c r="U150" s="446"/>
      <c r="V150" s="446"/>
      <c r="W150" s="446"/>
      <c r="X150" s="446"/>
      <c r="Y150" s="446"/>
      <c r="Z150" s="446"/>
      <c r="AA150" s="446"/>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ht="12.75">
      <c r="A151" s="446"/>
      <c r="B151" s="446"/>
      <c r="C151" s="446"/>
      <c r="D151" s="446"/>
      <c r="E151" s="446"/>
      <c r="F151" s="446"/>
      <c r="G151" s="446"/>
      <c r="H151" s="446"/>
      <c r="I151" s="446"/>
      <c r="J151" s="446"/>
      <c r="K151" s="446"/>
      <c r="L151" s="446"/>
      <c r="M151" s="446"/>
      <c r="N151" s="446"/>
      <c r="O151" s="446"/>
      <c r="P151" s="446"/>
      <c r="Q151" s="446"/>
      <c r="R151" s="446"/>
      <c r="S151" s="446"/>
      <c r="T151" s="446"/>
      <c r="U151" s="446"/>
      <c r="V151" s="446"/>
      <c r="W151" s="446"/>
      <c r="X151" s="446"/>
      <c r="Y151" s="446"/>
      <c r="Z151" s="446"/>
      <c r="AA151" s="446"/>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ht="12.75">
      <c r="A152" s="446"/>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ht="12.75">
      <c r="A153" s="446"/>
      <c r="B153" s="446"/>
      <c r="C153" s="446"/>
      <c r="D153" s="446"/>
      <c r="E153" s="446"/>
      <c r="F153" s="446"/>
      <c r="G153" s="446"/>
      <c r="H153" s="446"/>
      <c r="I153" s="446"/>
      <c r="J153" s="446"/>
      <c r="K153" s="446"/>
      <c r="L153" s="446"/>
      <c r="M153" s="446"/>
      <c r="N153" s="446"/>
      <c r="O153" s="446"/>
      <c r="P153" s="446"/>
      <c r="Q153" s="446"/>
      <c r="R153" s="446"/>
      <c r="S153" s="446"/>
      <c r="T153" s="446"/>
      <c r="U153" s="446"/>
      <c r="V153" s="446"/>
      <c r="W153" s="446"/>
      <c r="X153" s="446"/>
      <c r="Y153" s="446"/>
      <c r="Z153" s="446"/>
      <c r="AA153" s="446"/>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ht="12.75">
      <c r="A154" s="446"/>
      <c r="B154" s="446"/>
      <c r="C154" s="446"/>
      <c r="D154" s="446"/>
      <c r="E154" s="446"/>
      <c r="F154" s="446"/>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ht="12.75">
      <c r="A155" s="446"/>
      <c r="B155" s="446"/>
      <c r="C155" s="446"/>
      <c r="D155" s="446"/>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customFormat="1" ht="12.75">
      <c r="A156" s="446"/>
      <c r="B156" s="446"/>
      <c r="C156" s="446"/>
      <c r="D156" s="446"/>
      <c r="E156" s="446"/>
      <c r="F156" s="446"/>
      <c r="G156" s="446"/>
      <c r="H156" s="446"/>
      <c r="I156" s="446"/>
      <c r="J156" s="446"/>
      <c r="K156" s="446"/>
      <c r="L156" s="446"/>
      <c r="M156" s="446"/>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c r="AP156" s="446"/>
      <c r="AQ156" s="446"/>
      <c r="AR156" s="446"/>
      <c r="AS156" s="446"/>
      <c r="AT156" s="446"/>
      <c r="AU156" s="446"/>
      <c r="AV156" s="446"/>
      <c r="AW156" s="446"/>
      <c r="AX156" s="446"/>
      <c r="AY156" s="446"/>
      <c r="AZ156" s="446"/>
      <c r="BA156" s="446"/>
      <c r="BB156" s="446"/>
      <c r="BC156" s="446"/>
      <c r="BD156" s="446"/>
      <c r="BE156" s="446"/>
      <c r="BF156" s="446"/>
      <c r="BG156" s="446"/>
      <c r="BH156" s="446"/>
      <c r="BI156" s="446"/>
      <c r="BJ156" s="446"/>
      <c r="BK156" s="446"/>
      <c r="BL156" s="446"/>
      <c r="BM156" s="446"/>
      <c r="BN156" s="446"/>
      <c r="BO156" s="446"/>
      <c r="BP156" s="446"/>
      <c r="BQ156" s="446"/>
      <c r="BR156" s="446"/>
      <c r="BS156" s="446"/>
      <c r="BT156" s="446"/>
      <c r="BU156" s="446"/>
      <c r="BV156" s="446"/>
      <c r="BW156" s="446"/>
      <c r="BX156" s="446"/>
      <c r="BY156" s="446"/>
      <c r="BZ156" s="446"/>
      <c r="CA156" s="446"/>
      <c r="CB156" s="446"/>
      <c r="CC156" s="446"/>
      <c r="CD156" s="446"/>
      <c r="CE156" s="446"/>
      <c r="CF156" s="446"/>
      <c r="CG156" s="446"/>
      <c r="CH156" s="446"/>
      <c r="CI156" s="446"/>
      <c r="CJ156" s="446"/>
      <c r="CK156" s="446"/>
      <c r="CL156" s="446"/>
      <c r="CM156" s="446"/>
      <c r="CN156" s="446"/>
      <c r="CO156" s="446"/>
      <c r="CP156" s="446"/>
      <c r="CQ156" s="446"/>
      <c r="CR156" s="446"/>
      <c r="CS156" s="446"/>
      <c r="CT156" s="446"/>
      <c r="CU156" s="446"/>
      <c r="CV156" s="446"/>
      <c r="CW156" s="446"/>
      <c r="CX156" s="446"/>
      <c r="CY156" s="446"/>
      <c r="CZ156" s="446"/>
      <c r="DA156" s="446"/>
      <c r="DB156" s="446"/>
      <c r="DC156" s="446"/>
      <c r="DD156" s="446"/>
      <c r="DE156" s="446"/>
      <c r="DF156" s="446"/>
      <c r="DG156" s="446"/>
      <c r="DH156" s="446"/>
      <c r="DI156" s="446"/>
      <c r="DJ156" s="446"/>
      <c r="DK156" s="446"/>
      <c r="DL156" s="446"/>
      <c r="DM156" s="446"/>
      <c r="DN156" s="446"/>
      <c r="DO156" s="446"/>
      <c r="DP156" s="446"/>
      <c r="DQ156" s="446"/>
      <c r="DR156" s="446"/>
      <c r="DS156" s="446"/>
      <c r="DT156" s="446"/>
      <c r="DU156" s="446"/>
      <c r="DV156" s="446"/>
      <c r="DW156" s="446"/>
      <c r="DX156" s="446"/>
      <c r="DY156" s="446"/>
      <c r="DZ156" s="446"/>
      <c r="EA156" s="446"/>
      <c r="EB156" s="446"/>
      <c r="EC156" s="446"/>
      <c r="ED156" s="446"/>
    </row>
    <row r="157" spans="1:134" s="40" customFormat="1" ht="12.75">
      <c r="A157" s="446"/>
      <c r="B157" s="446"/>
      <c r="C157" s="446"/>
      <c r="D157" s="446"/>
      <c r="E157" s="446"/>
      <c r="F157" s="446"/>
      <c r="G157" s="446"/>
      <c r="H157" s="446"/>
      <c r="I157" s="446"/>
      <c r="J157" s="446"/>
      <c r="K157" s="446"/>
      <c r="L157" s="446"/>
      <c r="M157" s="446"/>
      <c r="N157" s="446"/>
      <c r="O157" s="446"/>
      <c r="P157" s="446"/>
      <c r="Q157" s="446"/>
      <c r="R157" s="446"/>
      <c r="S157" s="446"/>
      <c r="T157" s="446"/>
      <c r="U157" s="446"/>
      <c r="V157" s="446"/>
      <c r="W157" s="446"/>
      <c r="X157" s="446"/>
      <c r="Y157" s="446"/>
      <c r="Z157" s="446"/>
      <c r="AA157" s="446"/>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row r="158" spans="1:134" ht="12.75">
      <c r="A158" s="446"/>
      <c r="B158" s="446"/>
      <c r="C158" s="446"/>
      <c r="D158" s="446"/>
      <c r="E158" s="446"/>
      <c r="F158" s="446"/>
      <c r="G158" s="446"/>
      <c r="H158" s="446"/>
      <c r="I158" s="446"/>
      <c r="J158" s="446"/>
      <c r="K158" s="446"/>
      <c r="L158" s="446"/>
      <c r="M158" s="446"/>
      <c r="N158" s="446"/>
      <c r="O158" s="446"/>
      <c r="P158" s="446"/>
      <c r="Q158" s="446"/>
      <c r="R158" s="446"/>
      <c r="S158" s="446"/>
      <c r="T158" s="446"/>
      <c r="U158" s="446"/>
      <c r="V158" s="446"/>
      <c r="W158" s="446"/>
      <c r="X158" s="446"/>
      <c r="Y158" s="446"/>
      <c r="Z158" s="446"/>
      <c r="AA158" s="446"/>
    </row>
    <row r="159" spans="1:134" ht="12.75">
      <c r="A159" s="446"/>
      <c r="B159" s="446"/>
      <c r="C159" s="446"/>
      <c r="D159" s="446"/>
      <c r="E159" s="446"/>
      <c r="F159" s="446"/>
      <c r="G159" s="446"/>
      <c r="H159" s="446"/>
      <c r="I159" s="446"/>
      <c r="J159" s="446"/>
      <c r="K159" s="446"/>
      <c r="L159" s="446"/>
      <c r="M159" s="446"/>
      <c r="N159" s="446"/>
      <c r="O159" s="446"/>
      <c r="P159" s="446"/>
      <c r="Q159" s="446"/>
      <c r="R159" s="446"/>
      <c r="S159" s="446"/>
      <c r="T159" s="446"/>
      <c r="U159" s="446"/>
      <c r="V159" s="446"/>
      <c r="W159" s="446"/>
      <c r="X159" s="446"/>
      <c r="Y159" s="446"/>
      <c r="Z159" s="446"/>
      <c r="AA159" s="446"/>
    </row>
    <row r="160" spans="1:134" ht="12.75">
      <c r="A160" s="446"/>
      <c r="B160" s="446"/>
      <c r="C160" s="446"/>
      <c r="D160" s="446"/>
      <c r="E160" s="446"/>
      <c r="F160" s="446"/>
      <c r="G160" s="446"/>
      <c r="H160" s="446"/>
      <c r="I160" s="446"/>
      <c r="J160" s="446"/>
      <c r="K160" s="446"/>
      <c r="L160" s="446"/>
      <c r="M160" s="446"/>
      <c r="N160" s="446"/>
      <c r="O160" s="446"/>
      <c r="P160" s="446"/>
      <c r="Q160" s="446"/>
      <c r="R160" s="446"/>
      <c r="S160" s="446"/>
      <c r="T160" s="446"/>
      <c r="U160" s="446"/>
      <c r="V160" s="446"/>
      <c r="W160" s="446"/>
      <c r="X160" s="446"/>
      <c r="Y160" s="446"/>
      <c r="Z160" s="446"/>
      <c r="AA160" s="446"/>
    </row>
    <row r="161" spans="1:27" ht="12.75">
      <c r="A161" s="446"/>
      <c r="B161" s="446"/>
      <c r="C161" s="446"/>
      <c r="D161" s="446"/>
      <c r="E161" s="446"/>
      <c r="F161" s="446"/>
      <c r="G161" s="446"/>
      <c r="H161" s="446"/>
      <c r="I161" s="446"/>
      <c r="J161" s="446"/>
      <c r="K161" s="446"/>
      <c r="L161" s="446"/>
      <c r="M161" s="446"/>
      <c r="N161" s="446"/>
      <c r="O161" s="446"/>
      <c r="P161" s="446"/>
      <c r="Q161" s="446"/>
      <c r="R161" s="446"/>
      <c r="S161" s="446"/>
      <c r="T161" s="446"/>
      <c r="U161" s="446"/>
      <c r="V161" s="446"/>
      <c r="W161" s="446"/>
      <c r="X161" s="446"/>
      <c r="Y161" s="446"/>
      <c r="Z161" s="446"/>
      <c r="AA161" s="446"/>
    </row>
    <row r="162" spans="1:27" ht="12.75">
      <c r="A162" s="446"/>
      <c r="B162" s="446"/>
      <c r="C162" s="446"/>
      <c r="D162" s="446"/>
      <c r="E162" s="446"/>
      <c r="F162" s="446"/>
      <c r="G162" s="446"/>
      <c r="H162" s="446"/>
      <c r="I162" s="446"/>
      <c r="J162" s="446"/>
      <c r="K162" s="446"/>
      <c r="L162" s="446"/>
      <c r="M162" s="446"/>
      <c r="N162" s="446"/>
      <c r="O162" s="446"/>
      <c r="P162" s="446"/>
      <c r="Q162" s="446"/>
      <c r="R162" s="446"/>
      <c r="S162" s="446"/>
      <c r="T162" s="446"/>
      <c r="U162" s="446"/>
      <c r="V162" s="446"/>
      <c r="W162" s="446"/>
      <c r="X162" s="446"/>
      <c r="Y162" s="446"/>
      <c r="Z162" s="446"/>
      <c r="AA162" s="446"/>
    </row>
    <row r="163" spans="1:27">
      <c r="A163" s="446"/>
      <c r="B163" s="446"/>
      <c r="C163" s="446"/>
      <c r="D163" s="446"/>
      <c r="E163" s="446"/>
      <c r="F163" s="446"/>
      <c r="G163" s="446"/>
    </row>
    <row r="164" spans="1:27">
      <c r="A164" s="446"/>
      <c r="B164" s="446"/>
      <c r="C164" s="446"/>
      <c r="D164" s="446"/>
      <c r="E164" s="446"/>
      <c r="F164" s="446"/>
      <c r="G164" s="446"/>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A72:G72"/>
    <mergeCell ref="B73:C73"/>
    <mergeCell ref="D73:H73"/>
    <mergeCell ref="A74:G74"/>
    <mergeCell ref="B69:D70"/>
    <mergeCell ref="F69:H69"/>
    <mergeCell ref="F70:H70"/>
    <mergeCell ref="B71:D71"/>
    <mergeCell ref="E71:H71"/>
    <mergeCell ref="C77:D77"/>
    <mergeCell ref="E77:F77"/>
    <mergeCell ref="G77:H77"/>
    <mergeCell ref="C78:D78"/>
    <mergeCell ref="E78:F78"/>
    <mergeCell ref="G78:H78"/>
    <mergeCell ref="B75:C75"/>
    <mergeCell ref="B76:D76"/>
    <mergeCell ref="E76:F76"/>
    <mergeCell ref="G76:H76"/>
    <mergeCell ref="B83:C83"/>
    <mergeCell ref="E83:G83"/>
    <mergeCell ref="B84:C84"/>
    <mergeCell ref="E84:G84"/>
    <mergeCell ref="A81:C81"/>
    <mergeCell ref="E81:G81"/>
    <mergeCell ref="B82:C82"/>
    <mergeCell ref="E82:G82"/>
    <mergeCell ref="C79:D79"/>
    <mergeCell ref="E79:F79"/>
    <mergeCell ref="G79:H79"/>
    <mergeCell ref="A80:H80"/>
    <mergeCell ref="B88:F88"/>
    <mergeCell ref="G88:H88"/>
    <mergeCell ref="B89:F89"/>
    <mergeCell ref="G89:H89"/>
    <mergeCell ref="B94:F94"/>
    <mergeCell ref="A85:H85"/>
    <mergeCell ref="A86:H86"/>
    <mergeCell ref="B87:F87"/>
    <mergeCell ref="G87:H87"/>
    <mergeCell ref="A113:H113"/>
    <mergeCell ref="B114:F114"/>
    <mergeCell ref="G114:H114"/>
    <mergeCell ref="B115:F115"/>
    <mergeCell ref="G115:H115"/>
    <mergeCell ref="D90:H90"/>
    <mergeCell ref="A111:G111"/>
    <mergeCell ref="A112:F112"/>
    <mergeCell ref="G112:H112"/>
    <mergeCell ref="B96:F96"/>
    <mergeCell ref="G96:H96"/>
    <mergeCell ref="B97:C97"/>
    <mergeCell ref="D97:H97"/>
    <mergeCell ref="A98:H98"/>
    <mergeCell ref="B99:F99"/>
    <mergeCell ref="B121:F121"/>
    <mergeCell ref="G121:H121"/>
    <mergeCell ref="B118:F118"/>
    <mergeCell ref="G118:H118"/>
    <mergeCell ref="B119:F119"/>
    <mergeCell ref="G119:H119"/>
    <mergeCell ref="B116:F116"/>
    <mergeCell ref="G116:H116"/>
    <mergeCell ref="B117:F117"/>
    <mergeCell ref="G117:H117"/>
    <mergeCell ref="G94:H94"/>
    <mergeCell ref="B95:F95"/>
    <mergeCell ref="G95:H95"/>
    <mergeCell ref="A91:H91"/>
    <mergeCell ref="B92:E92"/>
    <mergeCell ref="F92:H92"/>
    <mergeCell ref="B93:F93"/>
    <mergeCell ref="G93:H93"/>
    <mergeCell ref="A129:H129"/>
    <mergeCell ref="B127:F127"/>
    <mergeCell ref="G127:H127"/>
    <mergeCell ref="B124:E124"/>
    <mergeCell ref="F124:H124"/>
    <mergeCell ref="A125:H125"/>
    <mergeCell ref="B126:F126"/>
    <mergeCell ref="G126:H126"/>
    <mergeCell ref="A128:C128"/>
    <mergeCell ref="D128:H128"/>
    <mergeCell ref="B122:F122"/>
    <mergeCell ref="G122:H122"/>
    <mergeCell ref="B123:E123"/>
    <mergeCell ref="F123:H123"/>
    <mergeCell ref="B120:F120"/>
    <mergeCell ref="G120:H120"/>
    <mergeCell ref="B104:F104"/>
    <mergeCell ref="G104:H104"/>
    <mergeCell ref="B105:F105"/>
    <mergeCell ref="G105:H105"/>
    <mergeCell ref="B102:F102"/>
    <mergeCell ref="G102:H102"/>
    <mergeCell ref="B103:F103"/>
    <mergeCell ref="G103:H103"/>
    <mergeCell ref="G99:H99"/>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0F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F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F00-000002000000}">
      <formula1>$N$1:$N$3</formula1>
    </dataValidation>
    <dataValidation type="list" allowBlank="1" showInputMessage="1" showErrorMessage="1" error="Please choose from the dropdown list." sqref="G126:G127 G114:G122 G87:G89 H82:H84 D82:D84 H74 H72 F68 F67:G67 D52:D61 F51:G61 G93:G96 G99:G107 F45 D39 D33:D34 H28:H29 D25 D16:D22 H24" xr:uid="{00000000-0002-0000-0F00-000003000000}">
      <formula1>$W$1:$W$5</formula1>
    </dataValidation>
    <dataValidation type="list" allowBlank="1" showInputMessage="1" showErrorMessage="1" error="Please choose from the dropdown list." sqref="F43:H43" xr:uid="{00000000-0002-0000-0F00-000004000000}">
      <formula1>$R$1:$R$8</formula1>
    </dataValidation>
    <dataValidation type="list" allowBlank="1" showInputMessage="1" showErrorMessage="1" error="Please choose from the dropdown list." sqref="H23" xr:uid="{00000000-0002-0000-0F00-000005000000}">
      <formula1>$O$1:$O$7</formula1>
    </dataValidation>
  </dataValidations>
  <hyperlinks>
    <hyperlink ref="A5:C5" location="Introduction!A1" display="To jump to the Introduction sheet, click here." xr:uid="{00000000-0004-0000-0F00-000000000000}"/>
  </hyperlinks>
  <pageMargins left="0.75" right="0.75" top="1" bottom="1" header="0.5" footer="0.5"/>
  <pageSetup scale="5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1174</v>
      </c>
      <c r="B8" s="554"/>
      <c r="C8" s="554"/>
      <c r="D8" s="555"/>
      <c r="E8" s="555"/>
      <c r="F8" s="555"/>
      <c r="G8" s="555"/>
      <c r="H8" s="555"/>
      <c r="I8" s="18"/>
      <c r="J8" s="93">
        <f>G8</f>
        <v>0</v>
      </c>
      <c r="K8" s="19" t="str">
        <f>A8</f>
        <v>Country: India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66</v>
      </c>
      <c r="E13" s="567"/>
      <c r="F13" s="567"/>
      <c r="G13" s="567"/>
      <c r="H13" s="568"/>
      <c r="I13" s="18"/>
      <c r="J13" s="74"/>
      <c r="K13" s="19" t="str">
        <f>B13</f>
        <v>a. What is the name of the committee?</v>
      </c>
      <c r="L13" s="80" t="str">
        <f>D13</f>
        <v>Supply and Social Marketing Division of Ministry of Health and Family Welfare</v>
      </c>
      <c r="M13" s="70"/>
      <c r="N13" s="70"/>
      <c r="O13" s="73" t="str">
        <f>D13</f>
        <v>Supply and Social Marketing Division of Ministry of Health and Family Welfare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52</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52</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52</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52</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66</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Supply and Social Marketing Division of Ministry of Health and Family Welfare</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75.75" thickBot="1">
      <c r="A25" s="584" t="s">
        <v>1055</v>
      </c>
      <c r="B25" s="564"/>
      <c r="C25" s="564"/>
      <c r="D25" s="432" t="s">
        <v>53</v>
      </c>
      <c r="E25" s="43" t="s">
        <v>1056</v>
      </c>
      <c r="F25" s="165" t="s">
        <v>273</v>
      </c>
      <c r="G25" s="65" t="s">
        <v>1057</v>
      </c>
      <c r="H25" s="165" t="s">
        <v>292</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60">
      <c r="A33" s="33"/>
      <c r="B33" s="579" t="s">
        <v>1067</v>
      </c>
      <c r="C33" s="580"/>
      <c r="D33" s="447" t="s">
        <v>53</v>
      </c>
      <c r="E33" s="95" t="s">
        <v>260</v>
      </c>
      <c r="F33" s="94" t="s">
        <v>317</v>
      </c>
      <c r="G33" s="92" t="s">
        <v>331</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150">
      <c r="A34" s="33"/>
      <c r="B34" s="579" t="s">
        <v>1068</v>
      </c>
      <c r="C34" s="580"/>
      <c r="D34" s="447" t="s">
        <v>52</v>
      </c>
      <c r="E34" s="95">
        <v>0</v>
      </c>
      <c r="F34" s="94" t="s">
        <v>317</v>
      </c>
      <c r="G34" s="92"/>
      <c r="H34" s="92" t="s">
        <v>372</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t="s">
        <v>260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135">
      <c r="A39" s="43"/>
      <c r="B39" s="564" t="s">
        <v>1075</v>
      </c>
      <c r="C39" s="565"/>
      <c r="D39" s="447" t="s">
        <v>52</v>
      </c>
      <c r="E39" s="95">
        <v>0</v>
      </c>
      <c r="F39" s="94" t="s">
        <v>317</v>
      </c>
      <c r="G39" s="97"/>
      <c r="H39" s="152" t="s">
        <v>423</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55</v>
      </c>
      <c r="E40" s="588"/>
      <c r="F40" s="588"/>
      <c r="G40" s="588"/>
      <c r="H40" s="589"/>
      <c r="I40" s="49"/>
      <c r="J40" s="75"/>
      <c r="K40" s="19" t="str">
        <f>C40</f>
        <v>i. Specify source(s) of in-kind donations</v>
      </c>
      <c r="L40" s="70"/>
      <c r="M40" s="70"/>
      <c r="N40" s="70"/>
      <c r="O40" s="73" t="str">
        <f>D40</f>
        <v>N/A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v>1</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ht="30">
      <c r="A44" s="33"/>
      <c r="B44" s="579" t="s">
        <v>1079</v>
      </c>
      <c r="C44" s="579"/>
      <c r="D44" s="579"/>
      <c r="E44" s="579"/>
      <c r="F44" s="576" t="s">
        <v>443</v>
      </c>
      <c r="G44" s="577"/>
      <c r="H44" s="578"/>
      <c r="I44" s="24"/>
      <c r="J44" s="75"/>
      <c r="K44" s="19"/>
      <c r="L44" s="70"/>
      <c r="M44" s="91">
        <f>E44</f>
        <v>0</v>
      </c>
      <c r="N44" s="70"/>
      <c r="O44" s="70"/>
      <c r="P44" s="70"/>
      <c r="Q44" s="19" t="str">
        <f>F44</f>
        <v>Supply and Social Marketing Division of Government of India</v>
      </c>
      <c r="R44" s="73" t="str">
        <f>B44</f>
        <v>a. Specify entity</v>
      </c>
      <c r="S44" s="70"/>
      <c r="T44" s="42"/>
      <c r="U44" s="42"/>
      <c r="V44" s="42"/>
      <c r="W44" s="114"/>
      <c r="X44" s="114"/>
      <c r="Z44" s="143"/>
    </row>
    <row r="45" spans="1:26" s="115" customFormat="1">
      <c r="A45" s="433"/>
      <c r="B45" s="434"/>
      <c r="C45" s="579" t="s">
        <v>1080</v>
      </c>
      <c r="D45" s="579"/>
      <c r="E45" s="580"/>
      <c r="F45" s="598" t="s">
        <v>52</v>
      </c>
      <c r="G45" s="599"/>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462</v>
      </c>
      <c r="E47" s="603"/>
      <c r="F47" s="603"/>
      <c r="G47" s="603"/>
      <c r="H47" s="604"/>
      <c r="I47" s="18"/>
      <c r="J47" s="75"/>
      <c r="K47" s="19" t="str">
        <f>A47</f>
        <v xml:space="preserve">B9. Comments about finance and procurement
</v>
      </c>
      <c r="L47" s="70"/>
      <c r="M47" s="70"/>
      <c r="N47" s="70"/>
      <c r="O47" s="19" t="str">
        <f>D47</f>
        <v xml:space="preserve">The family planning program of the Ministry of Health and Family Welfare is a priority program and the government of India is self-sufficient in procuring contraceptives. Contraceptives are supplied for free in the government programs.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60">
      <c r="A51" s="124"/>
      <c r="B51" s="612" t="s">
        <v>1087</v>
      </c>
      <c r="C51" s="613"/>
      <c r="D51" s="693" t="s">
        <v>53</v>
      </c>
      <c r="E51" s="708"/>
      <c r="F51" s="447" t="s">
        <v>53</v>
      </c>
      <c r="G51" s="447" t="s">
        <v>53</v>
      </c>
      <c r="H51" s="217" t="s">
        <v>529</v>
      </c>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45">
      <c r="A52" s="125"/>
      <c r="B52" s="612" t="s">
        <v>1088</v>
      </c>
      <c r="C52" s="613"/>
      <c r="D52" s="693" t="s">
        <v>53</v>
      </c>
      <c r="E52" s="708"/>
      <c r="F52" s="447" t="s">
        <v>52</v>
      </c>
      <c r="G52" s="447" t="s">
        <v>52</v>
      </c>
      <c r="H52" s="153" t="s">
        <v>534</v>
      </c>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ht="45">
      <c r="A53" s="125"/>
      <c r="B53" s="612" t="s">
        <v>1089</v>
      </c>
      <c r="C53" s="613"/>
      <c r="D53" s="693" t="s">
        <v>53</v>
      </c>
      <c r="E53" s="708"/>
      <c r="F53" s="447" t="s">
        <v>52</v>
      </c>
      <c r="G53" s="447" t="s">
        <v>53</v>
      </c>
      <c r="H53" s="153" t="s">
        <v>534</v>
      </c>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ht="90">
      <c r="A54" s="125"/>
      <c r="B54" s="612" t="s">
        <v>1090</v>
      </c>
      <c r="C54" s="613"/>
      <c r="D54" s="693" t="s">
        <v>52</v>
      </c>
      <c r="E54" s="708"/>
      <c r="F54" s="447" t="s">
        <v>52</v>
      </c>
      <c r="G54" s="447" t="s">
        <v>52</v>
      </c>
      <c r="H54" s="153" t="s">
        <v>540</v>
      </c>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ht="45">
      <c r="A61" s="125"/>
      <c r="B61" s="612" t="s">
        <v>1097</v>
      </c>
      <c r="C61" s="613"/>
      <c r="D61" s="693" t="s">
        <v>53</v>
      </c>
      <c r="E61" s="708"/>
      <c r="F61" s="447" t="s">
        <v>52</v>
      </c>
      <c r="G61" s="447" t="s">
        <v>53</v>
      </c>
      <c r="H61" s="153" t="s">
        <v>560</v>
      </c>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577</v>
      </c>
      <c r="D67" s="626" t="s">
        <v>606</v>
      </c>
      <c r="E67" s="627"/>
      <c r="F67" s="438" t="s">
        <v>53</v>
      </c>
      <c r="G67" s="628" t="s">
        <v>53</v>
      </c>
      <c r="H67" s="629"/>
      <c r="I67" s="36"/>
      <c r="J67" s="79" t="str">
        <f>G67</f>
        <v>Yes</v>
      </c>
      <c r="K67" s="19" t="str">
        <f>B67</f>
        <v>a</v>
      </c>
      <c r="L67" s="70"/>
      <c r="M67" s="80">
        <f>E67</f>
        <v>0</v>
      </c>
      <c r="N67" s="70"/>
      <c r="O67" s="70"/>
      <c r="P67" s="70"/>
      <c r="Q67" s="70"/>
      <c r="R67" s="19"/>
      <c r="S67" s="19" t="str">
        <f>D67</f>
        <v>2000-2016</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75">
      <c r="A77" s="130"/>
      <c r="B77" s="6" t="s">
        <v>1104</v>
      </c>
      <c r="C77" s="577" t="s">
        <v>697</v>
      </c>
      <c r="D77" s="578"/>
      <c r="E77" s="639" t="s">
        <v>719</v>
      </c>
      <c r="F77" s="639"/>
      <c r="G77" s="639" t="s">
        <v>738</v>
      </c>
      <c r="H77" s="640"/>
      <c r="I77" s="28"/>
      <c r="J77" s="79" t="str">
        <f>G77</f>
        <v>Only qualified, certified allopathic medical practitioners are allowed to provide and only qualified pharmacists (with pharmacology degree) are allowed to sell.</v>
      </c>
      <c r="K77" s="19"/>
      <c r="L77" s="70"/>
      <c r="M77" s="80" t="str">
        <f>E77</f>
        <v>N/A (Product not available through public sector)</v>
      </c>
      <c r="N77" s="70"/>
      <c r="O77" s="19"/>
      <c r="P77" s="19" t="str">
        <f>C77</f>
        <v>Injectable contraceptives and progesterone-only pills</v>
      </c>
      <c r="Q77" s="70"/>
      <c r="R77" s="70"/>
      <c r="S77" s="70"/>
      <c r="T77" s="42"/>
      <c r="U77" s="129" t="str">
        <f>E77</f>
        <v>N/A (Product not available through public sector)</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567"/>
      <c r="F84" s="567"/>
      <c r="G84" s="568"/>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1175</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2003</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874</v>
      </c>
      <c r="G123" s="577"/>
      <c r="H123" s="578"/>
      <c r="I123" s="18"/>
      <c r="J123" s="79">
        <f t="shared" si="5"/>
        <v>0</v>
      </c>
      <c r="K123" s="19"/>
      <c r="L123" s="70"/>
      <c r="M123" s="19">
        <f>E123</f>
        <v>0</v>
      </c>
      <c r="N123" s="70"/>
      <c r="O123" s="70"/>
      <c r="P123" s="70"/>
      <c r="Q123" s="19" t="str">
        <f>F123</f>
        <v>April 2009 - March 2010</v>
      </c>
      <c r="R123" s="70"/>
      <c r="S123" s="70"/>
      <c r="T123" s="42"/>
      <c r="U123" s="42"/>
      <c r="V123" s="42"/>
      <c r="W123" s="114"/>
      <c r="X123" s="114"/>
      <c r="Z123" s="143"/>
    </row>
    <row r="124" spans="1:26" s="115" customFormat="1" ht="45">
      <c r="A124" s="33"/>
      <c r="B124" s="579" t="s">
        <v>1151</v>
      </c>
      <c r="C124" s="579"/>
      <c r="D124" s="579"/>
      <c r="E124" s="579"/>
      <c r="F124" s="576" t="s">
        <v>895</v>
      </c>
      <c r="G124" s="577"/>
      <c r="H124" s="578"/>
      <c r="I124" s="18"/>
      <c r="J124" s="79">
        <f t="shared" si="5"/>
        <v>0</v>
      </c>
      <c r="K124" s="19"/>
      <c r="L124" s="19"/>
      <c r="M124" s="70"/>
      <c r="N124" s="70"/>
      <c r="O124" s="70"/>
      <c r="P124" s="70"/>
      <c r="Q124" s="19" t="str">
        <f>F124</f>
        <v>Government of India</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926</v>
      </c>
      <c r="E128" s="673"/>
      <c r="F128" s="673"/>
      <c r="G128" s="673"/>
      <c r="H128" s="674"/>
      <c r="I128" s="18"/>
      <c r="J128" s="79"/>
      <c r="K128" s="19" t="str">
        <f>A128</f>
        <v xml:space="preserve">F. Overall comments about issues with contraceptive security
</v>
      </c>
      <c r="L128" s="70"/>
      <c r="M128" s="70"/>
      <c r="N128" s="70"/>
      <c r="O128" s="19" t="str">
        <f>D128</f>
        <v>India is a contraceptive secure country.</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5" customHeight="1">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39" customHeight="1">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5" customHeight="1">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5" customHeight="1">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5" customHeight="1">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5" customHeight="1">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5" customHeight="1">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5" customHeight="1">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39.75" customHeight="1">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ustomFormat="1" ht="41.25" customHeight="1">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row>
    <row r="145" spans="1:134">
      <c r="A145" s="40"/>
      <c r="B145" s="40"/>
      <c r="C145" s="446"/>
      <c r="D145" s="446"/>
      <c r="E145" s="446"/>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10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000-000001000000}">
      <formula1>$N$1:$N$2</formula1>
    </dataValidation>
    <dataValidation type="list" allowBlank="1" showInputMessage="1" showErrorMessage="1" errorTitle="Choose from dropdown" error="Please choose from the dropdown list. If you cannot, please write your comment in the comments section." sqref="G83" xr:uid="{00000000-0002-0000-1000-000002000000}">
      <formula1>$N$1:$N$3</formula1>
    </dataValidation>
    <dataValidation type="list" allowBlank="1" showInputMessage="1" showErrorMessage="1" error="Please choose from the dropdown list." sqref="G126:G127 G93:G96 G99:G107 F51:G61 D52:D61 F67:G67 F68 H72 H74 D82:D84 H82:H84 G87:G89 G114:G122 H28:H29 D33:D34 D39 F45 H24 D16:D22 D25" xr:uid="{00000000-0002-0000-1000-000003000000}">
      <formula1>$W$1:$W$5</formula1>
    </dataValidation>
    <dataValidation type="list" allowBlank="1" showInputMessage="1" showErrorMessage="1" error="Please choose from the dropdown list." sqref="F43:H43" xr:uid="{00000000-0002-0000-1000-000004000000}">
      <formula1>$R$1:$R$8</formula1>
    </dataValidation>
    <dataValidation type="list" allowBlank="1" showInputMessage="1" showErrorMessage="1" error="Please choose from the dropdown list." sqref="H23" xr:uid="{00000000-0002-0000-1000-000005000000}">
      <formula1>$O$1:$O$7</formula1>
    </dataValidation>
  </dataValidations>
  <hyperlinks>
    <hyperlink ref="A5:C5" location="Introduction!A1" display="To jump to the Introduction sheet, click here." xr:uid="{00000000-0004-0000-1000-000000000000}"/>
  </hyperlinks>
  <pageMargins left="0.75" right="0.75" top="1" bottom="1" header="0.5" footer="0.5"/>
  <pageSetup scale="5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C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5.140625" style="41" customWidth="1"/>
    <col min="5" max="5" width="19" style="41" customWidth="1"/>
    <col min="6" max="6" width="20.42578125"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28515625" style="41" customWidth="1"/>
    <col min="28" max="28" width="15.85546875" style="41" customWidth="1"/>
    <col min="29" max="34" width="11.7109375" style="41" customWidth="1"/>
    <col min="35" max="35" width="24.7109375" style="41" customWidth="1"/>
    <col min="36" max="38" width="11.7109375" style="41" customWidth="1"/>
    <col min="39" max="39" width="20" style="41" customWidth="1"/>
    <col min="40" max="40" width="25.85546875" style="41" customWidth="1"/>
    <col min="41" max="41" width="23.85546875" style="41" customWidth="1"/>
    <col min="42" max="42" width="14.140625" style="41" customWidth="1"/>
    <col min="43" max="68" width="11.7109375" style="41" customWidth="1"/>
    <col min="69" max="69" width="12.42578125" style="41" customWidth="1"/>
    <col min="70" max="73" width="11.7109375" style="41" customWidth="1"/>
    <col min="74" max="74" width="20.7109375" style="41" customWidth="1"/>
    <col min="75" max="75" width="11.7109375" style="41" customWidth="1"/>
    <col min="76" max="76" width="17.42578125" style="41" customWidth="1"/>
    <col min="77" max="90" width="11.7109375" style="41" customWidth="1"/>
    <col min="91" max="91" width="13.42578125" style="41" customWidth="1"/>
    <col min="92" max="106" width="11.7109375" style="41" customWidth="1"/>
    <col min="107" max="107" width="16.28515625" style="41" customWidth="1"/>
    <col min="108" max="116" width="11.7109375" style="41" customWidth="1"/>
    <col min="117" max="117" width="13.42578125" style="41" customWidth="1"/>
    <col min="118" max="118" width="11.7109375" style="41" customWidth="1"/>
    <col min="119" max="119" width="15.140625" style="41" customWidth="1"/>
    <col min="120" max="120" width="13.42578125" style="41" customWidth="1"/>
    <col min="121" max="129" width="11.7109375" style="41" customWidth="1"/>
    <col min="130" max="130" width="13.7109375" style="41" customWidth="1"/>
    <col min="131" max="131" width="12" style="41" customWidth="1"/>
    <col min="132" max="16384" width="11.7109375" style="41"/>
  </cols>
  <sheetData>
    <row r="1" spans="1:133"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3"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3"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3"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3"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3"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3"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3" s="121" customFormat="1" ht="19.5">
      <c r="A8" s="554" t="s">
        <v>1176</v>
      </c>
      <c r="B8" s="554"/>
      <c r="C8" s="554"/>
      <c r="D8" s="555"/>
      <c r="E8" s="555"/>
      <c r="F8" s="555"/>
      <c r="G8" s="555"/>
      <c r="H8" s="555"/>
      <c r="I8" s="18"/>
      <c r="J8" s="93">
        <f>G8</f>
        <v>0</v>
      </c>
      <c r="K8" s="19" t="str">
        <f>A8</f>
        <v>Country: Kenya</v>
      </c>
      <c r="L8" s="70"/>
      <c r="M8" s="70"/>
      <c r="N8" s="19"/>
      <c r="O8" s="70"/>
      <c r="P8" s="70" t="s">
        <v>1032</v>
      </c>
      <c r="Q8" s="70"/>
      <c r="R8" s="19" t="s">
        <v>260</v>
      </c>
      <c r="S8" s="70"/>
      <c r="T8" s="123">
        <f>D8</f>
        <v>0</v>
      </c>
      <c r="U8" s="42"/>
      <c r="V8" s="42"/>
      <c r="W8" s="114"/>
      <c r="X8" s="114"/>
      <c r="Z8" s="39"/>
    </row>
    <row r="9" spans="1:133" hidden="1">
      <c r="A9" s="555"/>
      <c r="B9" s="555"/>
      <c r="C9" s="555"/>
      <c r="D9" s="555"/>
      <c r="E9" s="555"/>
      <c r="F9" s="61"/>
      <c r="G9" s="555"/>
      <c r="H9" s="555"/>
      <c r="J9" s="93">
        <f>G9</f>
        <v>0</v>
      </c>
      <c r="K9" s="19">
        <f>A9</f>
        <v>0</v>
      </c>
      <c r="O9" s="19" t="s">
        <v>1033</v>
      </c>
      <c r="Q9" s="70" t="s">
        <v>1034</v>
      </c>
      <c r="S9" s="84">
        <f>D9</f>
        <v>0</v>
      </c>
    </row>
    <row r="10" spans="1:133"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133"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3"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R12" s="42"/>
      <c r="DS12" s="42"/>
      <c r="DT12" s="42"/>
      <c r="DU12" s="42"/>
      <c r="DV12" s="42"/>
      <c r="DW12" s="42"/>
      <c r="DX12" s="42"/>
      <c r="DY12" s="42"/>
      <c r="DZ12" s="42"/>
      <c r="EA12" s="42"/>
      <c r="EB12" s="116"/>
      <c r="EC12" s="116"/>
    </row>
    <row r="13" spans="1:133" s="115" customFormat="1" ht="15" customHeight="1">
      <c r="A13" s="43"/>
      <c r="B13" s="564" t="s">
        <v>1038</v>
      </c>
      <c r="C13" s="565"/>
      <c r="D13" s="566" t="s">
        <v>67</v>
      </c>
      <c r="E13" s="567"/>
      <c r="F13" s="567"/>
      <c r="G13" s="567"/>
      <c r="H13" s="568"/>
      <c r="I13" s="18"/>
      <c r="J13" s="74"/>
      <c r="K13" s="19" t="str">
        <f>B13</f>
        <v>a. What is the name of the committee?</v>
      </c>
      <c r="L13" s="80" t="str">
        <f>D13</f>
        <v>Family Planning Logistics Working Group</v>
      </c>
      <c r="M13" s="70"/>
      <c r="N13" s="70"/>
      <c r="O13" s="73" t="str">
        <f>D13</f>
        <v>Family Planning Logistics Working Group</v>
      </c>
      <c r="P13" s="70"/>
      <c r="Q13" s="70"/>
      <c r="R13" s="70"/>
      <c r="S13" s="70"/>
      <c r="T13" s="42"/>
      <c r="U13" s="42"/>
      <c r="V13" s="42"/>
      <c r="W13" s="114"/>
      <c r="X13" s="114"/>
      <c r="Z13" s="143"/>
      <c r="DR13" s="42"/>
      <c r="DS13" s="42"/>
      <c r="DT13" s="42"/>
      <c r="DU13" s="116"/>
      <c r="DV13" s="116"/>
      <c r="DW13" s="116"/>
      <c r="DX13" s="116"/>
      <c r="DY13" s="116"/>
      <c r="DZ13" s="116"/>
      <c r="EA13" s="116"/>
      <c r="EB13" s="116"/>
      <c r="EC13" s="116"/>
    </row>
    <row r="14" spans="1:133"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R14" s="42"/>
      <c r="DS14" s="42"/>
      <c r="DT14" s="42"/>
      <c r="DU14" s="116"/>
      <c r="DV14" s="116"/>
      <c r="DW14" s="116"/>
      <c r="DX14" s="116"/>
      <c r="DY14" s="116"/>
      <c r="DZ14" s="116"/>
      <c r="EA14" s="116"/>
      <c r="EB14" s="116"/>
      <c r="EC14" s="116"/>
    </row>
    <row r="15" spans="1:133" s="115" customFormat="1" ht="45">
      <c r="A15" s="89"/>
      <c r="B15" s="574" t="s">
        <v>1040</v>
      </c>
      <c r="C15" s="575"/>
      <c r="D15" s="53" t="s">
        <v>53</v>
      </c>
      <c r="E15" s="89" t="s">
        <v>1041</v>
      </c>
      <c r="F15" s="576" t="s">
        <v>98</v>
      </c>
      <c r="G15" s="577"/>
      <c r="H15" s="578"/>
      <c r="I15" s="18"/>
      <c r="J15" s="74"/>
      <c r="K15" s="19" t="str">
        <f t="shared" ref="K15:K22" si="0">B15</f>
        <v>a. Social marketing</v>
      </c>
      <c r="L15" s="70"/>
      <c r="M15" s="70"/>
      <c r="N15" s="70"/>
      <c r="O15" s="19"/>
      <c r="P15" s="70"/>
      <c r="Q15" s="19" t="str">
        <f t="shared" ref="Q15:Q22" si="1">F15</f>
        <v>Population Services International (PSI)</v>
      </c>
      <c r="R15" s="70"/>
      <c r="S15" s="70"/>
      <c r="T15" s="42"/>
      <c r="U15" s="42"/>
      <c r="V15" s="42"/>
      <c r="W15" s="114"/>
      <c r="X15" s="114"/>
      <c r="Z15" s="143"/>
      <c r="DR15" s="42"/>
      <c r="DS15" s="42"/>
      <c r="DT15" s="42"/>
      <c r="DU15" s="42"/>
      <c r="DV15" s="42"/>
      <c r="DW15" s="42"/>
      <c r="DX15" s="42"/>
      <c r="DY15" s="42"/>
      <c r="DZ15" s="42"/>
      <c r="EA15" s="42"/>
      <c r="EB15" s="116"/>
      <c r="EC15" s="116"/>
    </row>
    <row r="16" spans="1:133" s="115" customFormat="1" ht="45">
      <c r="A16" s="33"/>
      <c r="B16" s="579" t="s">
        <v>1042</v>
      </c>
      <c r="C16" s="580"/>
      <c r="D16" s="430" t="s">
        <v>53</v>
      </c>
      <c r="E16" s="33" t="s">
        <v>1041</v>
      </c>
      <c r="F16" s="576" t="s">
        <v>123</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Management Sciences for Health (MSH), Marie Stopes, Family Health Options Kenya, John Snow Inc. (JSI)</v>
      </c>
      <c r="R16" s="70"/>
      <c r="S16" s="70"/>
      <c r="T16" s="42"/>
      <c r="U16" s="42"/>
      <c r="V16" s="42"/>
      <c r="W16" s="114"/>
      <c r="X16" s="114"/>
      <c r="Z16" s="143"/>
      <c r="DR16" s="42"/>
      <c r="DS16" s="42"/>
      <c r="DT16" s="42"/>
      <c r="DU16" s="42"/>
      <c r="DV16" s="42"/>
      <c r="DW16" s="42"/>
      <c r="DX16" s="42"/>
      <c r="DY16" s="42"/>
      <c r="DZ16" s="42"/>
      <c r="EA16" s="42"/>
      <c r="EB16" s="116"/>
      <c r="EC16" s="116"/>
    </row>
    <row r="17" spans="1:133"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R17" s="42"/>
      <c r="DS17" s="42"/>
      <c r="DT17" s="42"/>
      <c r="DU17" s="42"/>
      <c r="DV17" s="42"/>
      <c r="DW17" s="42"/>
      <c r="DX17" s="42"/>
      <c r="DY17" s="42"/>
      <c r="DZ17" s="42"/>
      <c r="EA17" s="42"/>
      <c r="EB17" s="42"/>
      <c r="EC17" s="116"/>
    </row>
    <row r="18" spans="1:133" s="115" customFormat="1" ht="45">
      <c r="A18" s="33"/>
      <c r="B18" s="579" t="s">
        <v>1044</v>
      </c>
      <c r="C18" s="580"/>
      <c r="D18" s="430" t="s">
        <v>53</v>
      </c>
      <c r="E18" s="33" t="s">
        <v>1045</v>
      </c>
      <c r="F18" s="576" t="s">
        <v>160</v>
      </c>
      <c r="G18" s="577"/>
      <c r="H18" s="578"/>
      <c r="I18" s="18"/>
      <c r="J18" s="74"/>
      <c r="K18" s="19" t="str">
        <f t="shared" si="0"/>
        <v>d. Donors</v>
      </c>
      <c r="L18" s="70"/>
      <c r="M18" s="70"/>
      <c r="N18" s="70"/>
      <c r="O18" s="19"/>
      <c r="P18" s="70"/>
      <c r="Q18" s="19" t="str">
        <f t="shared" si="1"/>
        <v>USAID, KfW</v>
      </c>
      <c r="R18" s="70"/>
      <c r="S18" s="70"/>
      <c r="T18" s="42"/>
      <c r="U18" s="42"/>
      <c r="V18" s="42"/>
      <c r="W18" s="114"/>
      <c r="X18" s="114"/>
      <c r="Z18" s="143"/>
      <c r="DR18" s="42"/>
      <c r="DS18" s="42"/>
      <c r="DT18" s="42"/>
      <c r="DU18" s="42"/>
      <c r="DV18" s="42"/>
      <c r="DW18" s="42"/>
      <c r="DX18" s="42"/>
      <c r="DY18" s="42"/>
      <c r="DZ18" s="42"/>
      <c r="EA18" s="42"/>
      <c r="EB18" s="42"/>
      <c r="EC18" s="116"/>
    </row>
    <row r="19" spans="1:133"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R19" s="42"/>
      <c r="DS19" s="42"/>
      <c r="DT19" s="42"/>
      <c r="DU19" s="116"/>
      <c r="DV19" s="116"/>
      <c r="DW19" s="116"/>
      <c r="DX19" s="116"/>
      <c r="DY19" s="116"/>
      <c r="DZ19" s="116"/>
      <c r="EA19" s="116"/>
      <c r="EB19" s="116"/>
      <c r="EC19" s="116"/>
    </row>
    <row r="20" spans="1:133" s="115" customFormat="1" ht="45">
      <c r="A20" s="33"/>
      <c r="B20" s="579" t="s">
        <v>1048</v>
      </c>
      <c r="C20" s="580"/>
      <c r="D20" s="430" t="s">
        <v>53</v>
      </c>
      <c r="E20" s="33" t="s">
        <v>1049</v>
      </c>
      <c r="F20" s="576" t="s">
        <v>201</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Division of Reproductive Health, Family Planning Program</v>
      </c>
      <c r="R20" s="70"/>
      <c r="S20" s="70"/>
      <c r="T20" s="42"/>
      <c r="U20" s="42"/>
      <c r="V20" s="42"/>
      <c r="W20" s="114"/>
      <c r="X20" s="114"/>
      <c r="Z20" s="143"/>
      <c r="DR20" s="42"/>
      <c r="DS20" s="42"/>
      <c r="DT20" s="42"/>
      <c r="DU20" s="116"/>
      <c r="DV20" s="116"/>
      <c r="DW20" s="116"/>
      <c r="DX20" s="116"/>
      <c r="DY20" s="116"/>
      <c r="DZ20" s="116"/>
      <c r="EC20" s="116"/>
    </row>
    <row r="21" spans="1:133" s="115" customFormat="1">
      <c r="A21" s="33"/>
      <c r="B21" s="574" t="s">
        <v>1050</v>
      </c>
      <c r="C21" s="574"/>
      <c r="D21" s="430" t="s">
        <v>53</v>
      </c>
      <c r="E21" s="33" t="s">
        <v>1051</v>
      </c>
      <c r="F21" s="576" t="s">
        <v>231</v>
      </c>
      <c r="G21" s="577"/>
      <c r="H21" s="578"/>
      <c r="I21" s="18"/>
      <c r="J21" s="74"/>
      <c r="K21" s="19" t="str">
        <f>B21</f>
        <v>g. Central Medical Store or Central Warehouse</v>
      </c>
      <c r="L21" s="70"/>
      <c r="M21" s="70"/>
      <c r="N21" s="70"/>
      <c r="O21" s="19"/>
      <c r="P21" s="70"/>
      <c r="Q21" s="19" t="str">
        <f t="shared" si="1"/>
        <v>Kenya Medical Supplies Agency (KEMSA)</v>
      </c>
      <c r="R21" s="70"/>
      <c r="S21" s="70"/>
      <c r="T21" s="42"/>
      <c r="U21" s="42"/>
      <c r="V21" s="42"/>
      <c r="W21" s="114"/>
      <c r="X21" s="114"/>
      <c r="Z21" s="143"/>
    </row>
    <row r="22" spans="1:133"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3"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3"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3" s="115" customFormat="1" ht="45.75" thickBot="1">
      <c r="A25" s="584" t="s">
        <v>1055</v>
      </c>
      <c r="B25" s="564"/>
      <c r="C25" s="564"/>
      <c r="D25" s="432" t="s">
        <v>53</v>
      </c>
      <c r="E25" s="43" t="s">
        <v>1056</v>
      </c>
      <c r="F25" s="165" t="s">
        <v>274</v>
      </c>
      <c r="G25" s="65" t="s">
        <v>1057</v>
      </c>
      <c r="H25" s="165" t="s">
        <v>293</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3"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3"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3"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3"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3"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3"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3"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6106554.9400000004</v>
      </c>
      <c r="F33" s="253" t="s">
        <v>315</v>
      </c>
      <c r="G33" s="92" t="s">
        <v>332</v>
      </c>
      <c r="H33" s="92" t="s">
        <v>345</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2519693.88</v>
      </c>
      <c r="F34" s="253" t="s">
        <v>315</v>
      </c>
      <c r="G34" s="92" t="s">
        <v>332</v>
      </c>
      <c r="H34" s="92" t="s">
        <v>373</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727" t="s">
        <v>356</v>
      </c>
      <c r="E35" s="728"/>
      <c r="F35" s="728"/>
      <c r="G35" s="728"/>
      <c r="H35" s="729"/>
      <c r="I35" s="78"/>
      <c r="J35" s="75"/>
      <c r="K35" s="19" t="str">
        <f>C35</f>
        <v>i. Specify source(s) of funding from donors</v>
      </c>
      <c r="L35" s="70"/>
      <c r="M35" s="70"/>
      <c r="N35" s="70"/>
      <c r="O35" s="73" t="str">
        <f>D35</f>
        <v>KfW</v>
      </c>
      <c r="P35" s="70"/>
      <c r="Q35" s="70"/>
      <c r="R35" s="70"/>
      <c r="S35" s="70"/>
      <c r="T35" s="42"/>
      <c r="U35" s="42"/>
      <c r="V35" s="42"/>
      <c r="W35" s="114"/>
      <c r="X35" s="114"/>
      <c r="Z35" s="143"/>
    </row>
    <row r="36" spans="1:26" s="115" customFormat="1" ht="30">
      <c r="A36" s="33"/>
      <c r="B36" s="579" t="s">
        <v>1070</v>
      </c>
      <c r="C36" s="580"/>
      <c r="D36" s="105"/>
      <c r="E36" s="106">
        <f>E33+E34</f>
        <v>8626248.8200000003</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3028363</v>
      </c>
      <c r="F39" s="253" t="s">
        <v>315</v>
      </c>
      <c r="G39" s="97" t="s">
        <v>409</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391</v>
      </c>
      <c r="E40" s="588"/>
      <c r="F40" s="588"/>
      <c r="G40" s="588"/>
      <c r="H40" s="589"/>
      <c r="I40" s="49"/>
      <c r="J40" s="75"/>
      <c r="K40" s="19" t="str">
        <f>C40</f>
        <v>i. Specify source(s) of in-kind donations</v>
      </c>
      <c r="L40" s="70"/>
      <c r="M40" s="70"/>
      <c r="N40" s="70"/>
      <c r="O40" s="73" t="str">
        <f>D40</f>
        <v>Donations from UNFPA and 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0.74015754048511928</v>
      </c>
      <c r="G42" s="593" t="s">
        <v>433</v>
      </c>
      <c r="H42" s="594"/>
      <c r="I42" s="24"/>
      <c r="J42" s="79" t="str">
        <f>G42</f>
        <v xml:space="preserve"> </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231</v>
      </c>
      <c r="G44" s="577"/>
      <c r="H44" s="578"/>
      <c r="I44" s="24"/>
      <c r="J44" s="75"/>
      <c r="K44" s="19"/>
      <c r="L44" s="70"/>
      <c r="M44" s="91">
        <f>E44</f>
        <v>0</v>
      </c>
      <c r="N44" s="70"/>
      <c r="O44" s="70"/>
      <c r="P44" s="70"/>
      <c r="Q44" s="19" t="str">
        <f>F44</f>
        <v>Kenya Medical Supplies Agency (KEMSA)</v>
      </c>
      <c r="R44" s="73" t="str">
        <f>B44</f>
        <v>a. Specify entity</v>
      </c>
      <c r="S44" s="70"/>
      <c r="T44" s="42"/>
      <c r="U44" s="42"/>
      <c r="V44" s="42"/>
      <c r="W44" s="114"/>
      <c r="X44" s="114"/>
      <c r="Z44" s="143"/>
    </row>
    <row r="45" spans="1:26"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135.75" thickBot="1">
      <c r="A47" s="584" t="s">
        <v>1081</v>
      </c>
      <c r="B47" s="564"/>
      <c r="C47" s="565"/>
      <c r="D47" s="602" t="s">
        <v>463</v>
      </c>
      <c r="E47" s="603"/>
      <c r="F47" s="603"/>
      <c r="G47" s="603"/>
      <c r="H47" s="604"/>
      <c r="I47" s="18"/>
      <c r="J47" s="75"/>
      <c r="K47" s="19" t="str">
        <f>A47</f>
        <v xml:space="preserve">B9. Comments about finance and procurement
</v>
      </c>
      <c r="L47" s="70"/>
      <c r="M47" s="70"/>
      <c r="N47" s="70"/>
      <c r="O47" s="19" t="str">
        <f>D47</f>
        <v>Figure indicated in B1 (forecasted need for public sector contraceptives) is the actual gap FY 2008/09. This was a coordinated process by the host government and development partners. (Actual gap refers to the quantity of a commodity that needs to be procured. The gap is arrived at after deducting stock on hand and confirmed pending consignments of a commodity from the total quantity required for a given period e.g. 1 year. During the 2009/10 financial year for instance, the estimated cost of all contraceptive requirements for the year was USD 38,854,504.30 while the cost of commodities that needed to be procured was USD 10,314,800.00)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260</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618"/>
      <c r="E62" s="618"/>
      <c r="F62" s="441"/>
      <c r="G62" s="441"/>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45">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578</v>
      </c>
      <c r="D67" s="626" t="s">
        <v>607</v>
      </c>
      <c r="E67" s="627"/>
      <c r="F67" s="438" t="s">
        <v>53</v>
      </c>
      <c r="G67" s="628" t="s">
        <v>53</v>
      </c>
      <c r="H67" s="629"/>
      <c r="I67" s="36"/>
      <c r="J67" s="79" t="str">
        <f>G67</f>
        <v>Yes</v>
      </c>
      <c r="K67" s="19" t="str">
        <f>B67</f>
        <v>a</v>
      </c>
      <c r="L67" s="70"/>
      <c r="M67" s="80">
        <f>E67</f>
        <v>0</v>
      </c>
      <c r="N67" s="70"/>
      <c r="O67" s="70"/>
      <c r="P67" s="70"/>
      <c r="Q67" s="70"/>
      <c r="R67" s="19"/>
      <c r="S67" s="19" t="str">
        <f>D67</f>
        <v>2007-2012</v>
      </c>
      <c r="T67" s="42"/>
      <c r="U67" s="42"/>
      <c r="V67" s="42"/>
      <c r="W67" s="114"/>
      <c r="X67" s="114"/>
      <c r="Z67" s="143"/>
    </row>
    <row r="68" spans="1:26" s="115" customFormat="1" ht="20.25" customHeight="1">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60">
      <c r="A69" s="43"/>
      <c r="B69" s="564" t="s">
        <v>1105</v>
      </c>
      <c r="C69" s="564"/>
      <c r="D69" s="565"/>
      <c r="E69" s="33" t="s">
        <v>1106</v>
      </c>
      <c r="F69" s="577" t="s">
        <v>629</v>
      </c>
      <c r="G69" s="577"/>
      <c r="H69" s="578"/>
      <c r="I69" s="36"/>
      <c r="J69" s="79"/>
      <c r="K69" s="19"/>
      <c r="L69" s="70"/>
      <c r="M69" s="70"/>
      <c r="N69" s="70"/>
      <c r="O69" s="70"/>
      <c r="P69" s="19" t="str">
        <f>B69</f>
        <v>a. If yes, for which methods and for which sectors (public, NGO, commercial sector)?</v>
      </c>
      <c r="Q69" s="73" t="str">
        <f>F69</f>
        <v>Progestin-only pills, combined oral pills, implants (Jadelle), IUCDs (Copper T), DMPA injectables, emergency contraceptive pills, male and female condoms</v>
      </c>
      <c r="R69" s="19"/>
      <c r="S69" s="70"/>
      <c r="T69" s="42"/>
      <c r="U69" s="42"/>
      <c r="V69" s="42"/>
      <c r="W69" s="114"/>
      <c r="X69" s="114"/>
      <c r="Z69" s="143"/>
    </row>
    <row r="70" spans="1:26" s="115" customFormat="1">
      <c r="A70" s="89"/>
      <c r="B70" s="574"/>
      <c r="C70" s="574"/>
      <c r="D70" s="583"/>
      <c r="E70" s="33" t="s">
        <v>1107</v>
      </c>
      <c r="F70" s="577" t="s">
        <v>644</v>
      </c>
      <c r="G70" s="577"/>
      <c r="H70" s="578"/>
      <c r="I70" s="36"/>
      <c r="J70" s="79"/>
      <c r="K70" s="19"/>
      <c r="L70" s="70"/>
      <c r="M70" s="70"/>
      <c r="N70" s="70"/>
      <c r="O70" s="70"/>
      <c r="P70" s="19">
        <f>B70</f>
        <v>0</v>
      </c>
      <c r="Q70" s="73" t="str">
        <f>F70</f>
        <v xml:space="preserve">Public Sector </v>
      </c>
      <c r="R70" s="19"/>
      <c r="S70" s="70"/>
      <c r="T70" s="42"/>
      <c r="U70" s="42"/>
      <c r="V70" s="42"/>
      <c r="W70" s="114"/>
      <c r="X70" s="114"/>
      <c r="Z70" s="143"/>
    </row>
    <row r="71" spans="1:26" s="115" customFormat="1" ht="135">
      <c r="A71" s="33"/>
      <c r="B71" s="579" t="s">
        <v>1108</v>
      </c>
      <c r="C71" s="579"/>
      <c r="D71" s="580"/>
      <c r="E71" s="566" t="s">
        <v>660</v>
      </c>
      <c r="F71" s="567"/>
      <c r="G71" s="567"/>
      <c r="H71" s="568"/>
      <c r="I71" s="36"/>
      <c r="J71" s="79"/>
      <c r="K71" s="19"/>
      <c r="L71" s="70"/>
      <c r="M71" s="80" t="str">
        <f>E71</f>
        <v xml:space="preserve"> UNFPA pays 5% of commodity cost to KEMSA for handling, warehousing, and distribution. The fee paid is intended to add onto KEMSA’s resource envelope for warehousing and distribution. UNFPA only pays for the products it donates.
</v>
      </c>
      <c r="N71" s="80" t="str">
        <f>E71</f>
        <v xml:space="preserve"> UNFPA pays 5% of commodity cost to KEMSA for handling, warehousing, and distribution. The fee paid is intended to add onto KEMSA’s resource envelope for warehousing and distribution. UNFPA only pays for the products it donates.
</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53.25" customHeight="1">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51.75" customHeight="1">
      <c r="A77" s="130"/>
      <c r="B77" s="6" t="s">
        <v>1104</v>
      </c>
      <c r="C77" s="577" t="s">
        <v>698</v>
      </c>
      <c r="D77" s="578"/>
      <c r="E77" s="639" t="s">
        <v>720</v>
      </c>
      <c r="F77" s="639"/>
      <c r="G77" s="639" t="s">
        <v>739</v>
      </c>
      <c r="H77" s="640"/>
      <c r="I77" s="28"/>
      <c r="J77" s="79" t="str">
        <f>G77</f>
        <v>Only registered pharmacies, clinics, and hospitals are allowed to sell or dispense these methods.</v>
      </c>
      <c r="K77" s="19"/>
      <c r="L77" s="70"/>
      <c r="M77" s="80" t="str">
        <f>E77</f>
        <v xml:space="preserve">All facility levels are allowed to dispense these methods as long as there are skilled health workers. </v>
      </c>
      <c r="N77" s="70"/>
      <c r="O77" s="19"/>
      <c r="P77" s="19" t="str">
        <f>C77</f>
        <v>Progestin-only pills, combined oral pills, DMPA injections, emergency contraceptive pills</v>
      </c>
      <c r="Q77" s="70"/>
      <c r="R77" s="70"/>
      <c r="S77" s="70"/>
      <c r="T77" s="42"/>
      <c r="U77" s="129" t="str">
        <f>E77</f>
        <v xml:space="preserve">All facility levels are allowed to dispense these methods as long as there are skilled health workers. </v>
      </c>
      <c r="V77" s="42"/>
      <c r="W77" s="114"/>
      <c r="X77" s="114"/>
      <c r="Z77" s="143"/>
    </row>
    <row r="78" spans="1:26" s="115" customFormat="1" ht="74.25" customHeight="1">
      <c r="A78" s="130"/>
      <c r="B78" s="6" t="s">
        <v>1116</v>
      </c>
      <c r="C78" s="577" t="s">
        <v>751</v>
      </c>
      <c r="D78" s="578"/>
      <c r="E78" s="639" t="s">
        <v>756</v>
      </c>
      <c r="F78" s="639"/>
      <c r="G78" s="639" t="s">
        <v>739</v>
      </c>
      <c r="H78" s="640"/>
      <c r="I78" s="28"/>
      <c r="J78" s="79" t="str">
        <f>G78</f>
        <v>Only registered pharmacies, clinics, and hospitals are allowed to sell or dispense these methods.</v>
      </c>
      <c r="K78" s="19"/>
      <c r="L78" s="70"/>
      <c r="M78" s="80" t="str">
        <f>E78</f>
        <v>DRH limits provision of these methods to higher level health facilities due to limited availability of skilled health workers at dispensary level.</v>
      </c>
      <c r="N78" s="70"/>
      <c r="O78" s="19"/>
      <c r="P78" s="19" t="str">
        <f>C78</f>
        <v>Implants and IUDs</v>
      </c>
      <c r="Q78" s="70"/>
      <c r="R78" s="70"/>
      <c r="S78" s="70"/>
      <c r="T78" s="42"/>
      <c r="U78" s="129" t="str">
        <f>E78</f>
        <v>DRH limits provision of these methods to higher level health facilities due to limited availability of skilled health workers at dispensary level.</v>
      </c>
      <c r="V78" s="42"/>
      <c r="W78" s="114"/>
      <c r="X78" s="114"/>
      <c r="Z78" s="143"/>
    </row>
    <row r="79" spans="1:26" s="115" customFormat="1" ht="15.75" thickBot="1">
      <c r="A79" s="130"/>
      <c r="B79" s="16" t="s">
        <v>1117</v>
      </c>
      <c r="C79" s="641"/>
      <c r="D79" s="642"/>
      <c r="E79" s="641"/>
      <c r="F79" s="642"/>
      <c r="G79" s="641"/>
      <c r="H79" s="642"/>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567"/>
      <c r="F84" s="567"/>
      <c r="G84" s="568"/>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1177</v>
      </c>
      <c r="E97" s="577"/>
      <c r="F97" s="577"/>
      <c r="G97" s="577"/>
      <c r="H97" s="578"/>
      <c r="I97" s="82"/>
      <c r="J97" s="69"/>
      <c r="K97" s="19" t="str">
        <f>B97</f>
        <v>f. Notes about the Poverty Reduction Strategy Paper</v>
      </c>
      <c r="L97" s="19"/>
      <c r="M97" s="70"/>
      <c r="N97" s="70"/>
      <c r="O97" s="19" t="str">
        <f>D97</f>
        <v xml:space="preserve"> "Contraceptive prevalence rate increases from 38% to 45% in 2008."</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2003</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845</v>
      </c>
      <c r="E110" s="577"/>
      <c r="F110" s="577"/>
      <c r="G110" s="577"/>
      <c r="H110" s="578"/>
      <c r="I110" s="82"/>
      <c r="J110" s="69"/>
      <c r="K110" s="19" t="str">
        <f>A110</f>
        <v xml:space="preserve">D10. Notes about the National Essential Medicine List
</v>
      </c>
      <c r="L110" s="19"/>
      <c r="M110" s="70"/>
      <c r="N110" s="70"/>
      <c r="O110" s="19" t="str">
        <f>D110</f>
        <v>Revision of the essential drugs list is currently ongoing. It is expected that implants, IUDs, and barrier methods will be added to the list.</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53</v>
      </c>
      <c r="H120" s="600"/>
      <c r="I120" s="18"/>
      <c r="J120" s="79" t="str">
        <f t="shared" si="5"/>
        <v>Yes</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53</v>
      </c>
      <c r="H121" s="600"/>
      <c r="I121" s="18"/>
      <c r="J121" s="79"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53</v>
      </c>
      <c r="H122" s="600"/>
      <c r="I122" s="18"/>
      <c r="J122" s="79" t="str">
        <f t="shared" si="5"/>
        <v>Yes</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896</v>
      </c>
      <c r="G124" s="577"/>
      <c r="H124" s="578"/>
      <c r="I124" s="18"/>
      <c r="J124" s="79">
        <f t="shared" si="5"/>
        <v>0</v>
      </c>
      <c r="K124" s="19"/>
      <c r="L124" s="19"/>
      <c r="M124" s="70"/>
      <c r="N124" s="70"/>
      <c r="O124" s="70"/>
      <c r="P124" s="70"/>
      <c r="Q124" s="19" t="str">
        <f>F124</f>
        <v>KEMSA Monthly Stock report</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135.75" thickBot="1">
      <c r="A128" s="669" t="s">
        <v>1155</v>
      </c>
      <c r="B128" s="670"/>
      <c r="C128" s="671"/>
      <c r="D128" s="672" t="s">
        <v>927</v>
      </c>
      <c r="E128" s="673"/>
      <c r="F128" s="673"/>
      <c r="G128" s="673"/>
      <c r="H128" s="674"/>
      <c r="I128" s="18"/>
      <c r="J128" s="79"/>
      <c r="K128" s="19" t="str">
        <f>A128</f>
        <v xml:space="preserve">F. Overall comments about issues with contraceptive security
</v>
      </c>
      <c r="L128" s="70"/>
      <c r="M128" s="70"/>
      <c r="N128" s="70"/>
      <c r="O128" s="19" t="str">
        <f>D128</f>
        <v>Various activities are being carried out to implement the National Contraceptive Commodities Security Strategy under the focus areas of  commitment, capital, coordination, capacity, client utilization and demand. The procurement plan is only implemented hand in hand with revised annual quantification and forecasts. The National Contraceptive Commodities Security Strategy was developed in 2007 and included a forecast of country contraceptive requirements for 2007-2010, but these forecasted quantities are revised annually. Therefore, the procurement plan is implemented taking into consideration these revised annual requirements.</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3">
      <c r="A145" s="40"/>
      <c r="B145" s="40"/>
      <c r="G145" s="51"/>
      <c r="H145" s="37"/>
      <c r="I145" s="70"/>
    </row>
    <row r="146" spans="1:133">
      <c r="A146" s="40"/>
      <c r="B146" s="40"/>
      <c r="G146" s="51"/>
      <c r="H146" s="37"/>
      <c r="I146" s="70"/>
    </row>
    <row r="147" spans="1:133"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row>
    <row r="148" spans="1:133"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row>
    <row r="149" spans="1:133"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row>
    <row r="150" spans="1:133"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row>
    <row r="151" spans="1:133"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row>
    <row r="152" spans="1:133"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row>
    <row r="153" spans="1:133"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row>
    <row r="154" spans="1:133"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row>
    <row r="155" spans="1:133"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row>
    <row r="156" spans="1:133"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row>
    <row r="157" spans="1:133"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row>
  </sheetData>
  <mergeCells count="215">
    <mergeCell ref="A129:H129"/>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5">
    <dataValidation type="list" allowBlank="1" showInputMessage="1" showErrorMessage="1" errorTitle="Choose from dropdown" error="Please choose from the dropdown list." prompt="Please select from the dropdown list." sqref="G112 H64 D51 H27 D15 H12" xr:uid="{00000000-0002-0000-11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100-000001000000}">
      <formula1>$N$1:$N$2</formula1>
    </dataValidation>
    <dataValidation type="list" allowBlank="1" showInputMessage="1" showErrorMessage="1" error="Please choose from the dropdown list." sqref="G126:G127 G93:G96 G99:G107 H82:H84 G87:G89 G114:G122 D82:D84 H74 H72 F68 F67:G67 D52:D61 F51:G61 F45 D39 D33:D34 H28:H29 D25 D16:D22 H24" xr:uid="{00000000-0002-0000-1100-000002000000}">
      <formula1>$W$1:$W$5</formula1>
    </dataValidation>
    <dataValidation type="list" allowBlank="1" showInputMessage="1" showErrorMessage="1" error="Please choose from the dropdown list." sqref="F43:H43" xr:uid="{00000000-0002-0000-1100-000003000000}">
      <formula1>$R$1:$R$8</formula1>
    </dataValidation>
    <dataValidation type="list" allowBlank="1" showInputMessage="1" showErrorMessage="1" error="Please choose from the dropdown list." sqref="H23" xr:uid="{00000000-0002-0000-1100-000004000000}">
      <formula1>$O$1:$O$7</formula1>
    </dataValidation>
  </dataValidations>
  <hyperlinks>
    <hyperlink ref="A5:C5" location="Introduction!A1" display="To jump to the Introduction sheet, click here." xr:uid="{00000000-0004-0000-1100-000000000000}"/>
  </hyperlinks>
  <pageMargins left="0.75" right="0.75" top="1" bottom="1" header="0.5" footer="0.5"/>
  <pageSetup scale="5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D157"/>
  <sheetViews>
    <sheetView view="pageBreakPreview" zoomScale="80" zoomScaleNormal="70" zoomScaleSheetLayoutView="9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1178</v>
      </c>
      <c r="B8" s="554"/>
      <c r="C8" s="554"/>
      <c r="D8" s="555"/>
      <c r="E8" s="555"/>
      <c r="F8" s="555"/>
      <c r="G8" s="555"/>
      <c r="H8" s="555"/>
      <c r="I8" s="18"/>
      <c r="J8" s="93">
        <f>G8</f>
        <v>0</v>
      </c>
      <c r="K8" s="19" t="str">
        <f>A8</f>
        <v>Country: Liberia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68</v>
      </c>
      <c r="E13" s="567"/>
      <c r="F13" s="567"/>
      <c r="G13" s="567"/>
      <c r="H13" s="568"/>
      <c r="I13" s="18"/>
      <c r="J13" s="74"/>
      <c r="K13" s="19" t="str">
        <f>B13</f>
        <v>a. What is the name of the committee?</v>
      </c>
      <c r="L13" s="80" t="str">
        <f>D13</f>
        <v>National Reproductive Health Commodity Security Committee</v>
      </c>
      <c r="M13" s="70"/>
      <c r="N13" s="70"/>
      <c r="O13" s="73" t="str">
        <f>D13</f>
        <v>National Reproductive Health Commodity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52</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124</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Family Planning Association of Liberia</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202</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Ministry of Health and Social Welfare</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232</v>
      </c>
      <c r="G21" s="577"/>
      <c r="H21" s="578"/>
      <c r="I21" s="18"/>
      <c r="J21" s="74"/>
      <c r="K21" s="19" t="str">
        <f>B21</f>
        <v>g. Central Medical Store or Central Warehouse</v>
      </c>
      <c r="L21" s="70"/>
      <c r="M21" s="70"/>
      <c r="N21" s="70"/>
      <c r="O21" s="19"/>
      <c r="P21" s="70"/>
      <c r="Q21" s="19" t="str">
        <f t="shared" si="1"/>
        <v>National Drug Service</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260</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268</v>
      </c>
      <c r="G25" s="65" t="s">
        <v>1057</v>
      </c>
      <c r="H25" s="165" t="s">
        <v>294</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11"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930434</v>
      </c>
      <c r="F39" s="211" t="s">
        <v>313</v>
      </c>
      <c r="G39" s="97" t="s">
        <v>408</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ht="33" customHeight="1">
      <c r="A40" s="33"/>
      <c r="B40" s="34"/>
      <c r="C40" s="35" t="s">
        <v>1076</v>
      </c>
      <c r="D40" s="587" t="s">
        <v>392</v>
      </c>
      <c r="E40" s="588"/>
      <c r="F40" s="588"/>
      <c r="G40" s="588"/>
      <c r="H40" s="589"/>
      <c r="I40" s="49"/>
      <c r="J40" s="75"/>
      <c r="K40" s="19" t="str">
        <f>C40</f>
        <v>i. Specify source(s) of in-kind donations</v>
      </c>
      <c r="L40" s="70"/>
      <c r="M40" s="70"/>
      <c r="N40" s="70"/>
      <c r="O40" s="73" t="str">
        <f>D40</f>
        <v>For 2009, UNFPA ($414k) and USAID ($516k)</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52</v>
      </c>
      <c r="E59" s="708"/>
      <c r="F59" s="447" t="s">
        <v>52</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52</v>
      </c>
      <c r="E60" s="708"/>
      <c r="F60" s="447" t="s">
        <v>52</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579</v>
      </c>
      <c r="D67" s="626" t="s">
        <v>608</v>
      </c>
      <c r="E67" s="627"/>
      <c r="F67" s="438" t="s">
        <v>53</v>
      </c>
      <c r="G67" s="628" t="s">
        <v>53</v>
      </c>
      <c r="H67" s="629"/>
      <c r="I67" s="36"/>
      <c r="J67" s="79" t="str">
        <f>G67</f>
        <v>Yes</v>
      </c>
      <c r="K67" s="19" t="str">
        <f>B67</f>
        <v>a</v>
      </c>
      <c r="L67" s="70"/>
      <c r="M67" s="80">
        <f>E67</f>
        <v>0</v>
      </c>
      <c r="N67" s="70"/>
      <c r="O67" s="70"/>
      <c r="P67" s="70"/>
      <c r="Q67" s="70"/>
      <c r="R67" s="19"/>
      <c r="S67" s="19" t="str">
        <f>D67</f>
        <v>2008-2012</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c r="D77" s="578"/>
      <c r="E77" s="639"/>
      <c r="F77" s="639"/>
      <c r="G77" s="639"/>
      <c r="H77" s="640"/>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ht="19.5" customHeigh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897</v>
      </c>
      <c r="G124" s="577"/>
      <c r="H124" s="578"/>
      <c r="I124" s="18"/>
      <c r="J124" s="79">
        <f t="shared" si="5"/>
        <v>0</v>
      </c>
      <c r="K124" s="19"/>
      <c r="L124" s="19"/>
      <c r="M124" s="70"/>
      <c r="N124" s="70"/>
      <c r="O124" s="70"/>
      <c r="P124" s="70"/>
      <c r="Q124" s="19" t="str">
        <f>F124</f>
        <v>stock management report (central level)</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260</v>
      </c>
      <c r="H126" s="600"/>
      <c r="I126" s="18"/>
      <c r="J126" s="79" t="str">
        <f>G126</f>
        <v>No Data</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928</v>
      </c>
      <c r="E128" s="673"/>
      <c r="F128" s="673"/>
      <c r="G128" s="673"/>
      <c r="H128" s="674"/>
      <c r="I128" s="18"/>
      <c r="J128" s="79"/>
      <c r="K128" s="19" t="str">
        <f>A128</f>
        <v xml:space="preserve">F. Overall comments about issues with contraceptive security
</v>
      </c>
      <c r="L128" s="70"/>
      <c r="M128" s="70"/>
      <c r="N128" s="70"/>
      <c r="O128" s="19" t="str">
        <f>D128</f>
        <v>The USAID | DELIVER PROJECT is working to get the contraceptive supply chain management of the MOHHSW/FHD to be effective and ensure data availability.</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sheetProtection formatColumns="0" formatRows="0" selectLockedCells="1"/>
  <customSheetViews>
    <customSheetView guid="{32F23C6E-4D26-4BCE-9BF5-05AF0088B6C1}" showPageBreaks="1" showRuler="0" topLeftCell="DL1">
      <selection activeCell="E2" sqref="E2"/>
      <pageMargins left="0" right="0" top="0" bottom="0" header="0" footer="0"/>
      <pageSetup orientation="portrait" r:id="rId1"/>
      <headerFooter alignWithMargins="0"/>
    </customSheetView>
  </customSheetViews>
  <mergeCells count="215">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A129:H129"/>
    <mergeCell ref="B126:F126"/>
    <mergeCell ref="B127:F127"/>
    <mergeCell ref="G119:H119"/>
    <mergeCell ref="B119:F119"/>
    <mergeCell ref="A111:G111"/>
    <mergeCell ref="G89:H89"/>
    <mergeCell ref="A91:H91"/>
    <mergeCell ref="B92:E92"/>
    <mergeCell ref="G126:H126"/>
    <mergeCell ref="A125:H125"/>
    <mergeCell ref="B99:F99"/>
    <mergeCell ref="G99:H99"/>
    <mergeCell ref="B100:F100"/>
    <mergeCell ref="G100:H100"/>
    <mergeCell ref="G127:H127"/>
    <mergeCell ref="A128:C128"/>
    <mergeCell ref="D128:H128"/>
    <mergeCell ref="B95:F95"/>
    <mergeCell ref="G95:H95"/>
    <mergeCell ref="B96:F96"/>
    <mergeCell ref="G96:H96"/>
    <mergeCell ref="B97:C97"/>
    <mergeCell ref="D97:H97"/>
    <mergeCell ref="B124:E124"/>
    <mergeCell ref="F124:H124"/>
    <mergeCell ref="G120:H120"/>
    <mergeCell ref="D60:E60"/>
    <mergeCell ref="B120:F120"/>
    <mergeCell ref="B114:F114"/>
    <mergeCell ref="B115:F115"/>
    <mergeCell ref="B116:F116"/>
    <mergeCell ref="B117:F117"/>
    <mergeCell ref="D61:E61"/>
    <mergeCell ref="F123:H123"/>
    <mergeCell ref="B123:E123"/>
    <mergeCell ref="B121:F121"/>
    <mergeCell ref="B122:F122"/>
    <mergeCell ref="G122:H122"/>
    <mergeCell ref="G121:H121"/>
    <mergeCell ref="D90:H90"/>
    <mergeCell ref="B88:F88"/>
    <mergeCell ref="B89:F89"/>
    <mergeCell ref="G87:H87"/>
    <mergeCell ref="G88:H88"/>
    <mergeCell ref="A98:H98"/>
    <mergeCell ref="B101:F101"/>
    <mergeCell ref="G101:H101"/>
    <mergeCell ref="D73:H73"/>
    <mergeCell ref="F68:H68"/>
    <mergeCell ref="B71:D71"/>
    <mergeCell ref="A72:G72"/>
    <mergeCell ref="G67:H67"/>
    <mergeCell ref="E71:H71"/>
    <mergeCell ref="D67:E67"/>
    <mergeCell ref="G9:H9"/>
    <mergeCell ref="D50:E50"/>
    <mergeCell ref="A48:G48"/>
    <mergeCell ref="A38:C38"/>
    <mergeCell ref="B33:C33"/>
    <mergeCell ref="B39:C39"/>
    <mergeCell ref="A50:C50"/>
    <mergeCell ref="B13:C13"/>
    <mergeCell ref="C45:E45"/>
    <mergeCell ref="F45:H45"/>
    <mergeCell ref="D51:E51"/>
    <mergeCell ref="B52:C52"/>
    <mergeCell ref="B55:C55"/>
    <mergeCell ref="B56:C56"/>
    <mergeCell ref="A68:E68"/>
    <mergeCell ref="B73:C73"/>
    <mergeCell ref="A64:G64"/>
    <mergeCell ref="B58:C58"/>
    <mergeCell ref="B57:C57"/>
    <mergeCell ref="B53:C53"/>
    <mergeCell ref="F70:H70"/>
    <mergeCell ref="B62:C62"/>
    <mergeCell ref="B61:C61"/>
    <mergeCell ref="A63:G63"/>
    <mergeCell ref="A65:C65"/>
    <mergeCell ref="B60:C60"/>
    <mergeCell ref="D62:E62"/>
    <mergeCell ref="D56:E56"/>
    <mergeCell ref="D57:E57"/>
    <mergeCell ref="D58:E58"/>
    <mergeCell ref="B66:C66"/>
    <mergeCell ref="B69:D70"/>
    <mergeCell ref="F69:H69"/>
    <mergeCell ref="A74:G74"/>
    <mergeCell ref="C77:D77"/>
    <mergeCell ref="A85:H85"/>
    <mergeCell ref="E82:G82"/>
    <mergeCell ref="C78:D78"/>
    <mergeCell ref="E77:F77"/>
    <mergeCell ref="G79:H79"/>
    <mergeCell ref="A81:C81"/>
    <mergeCell ref="E84:G84"/>
    <mergeCell ref="E83:G83"/>
    <mergeCell ref="B82:C82"/>
    <mergeCell ref="A80:H80"/>
    <mergeCell ref="C79:D79"/>
    <mergeCell ref="B83:C83"/>
    <mergeCell ref="B84:C84"/>
    <mergeCell ref="B87:F87"/>
    <mergeCell ref="F92:H92"/>
    <mergeCell ref="B93:F93"/>
    <mergeCell ref="G93:H93"/>
    <mergeCell ref="B94:F94"/>
    <mergeCell ref="B75:C75"/>
    <mergeCell ref="D8:F8"/>
    <mergeCell ref="A7:D7"/>
    <mergeCell ref="B21:C21"/>
    <mergeCell ref="B19:C19"/>
    <mergeCell ref="A10:H10"/>
    <mergeCell ref="B118:F118"/>
    <mergeCell ref="G115:H115"/>
    <mergeCell ref="G118:H118"/>
    <mergeCell ref="B59:C59"/>
    <mergeCell ref="G112:H112"/>
    <mergeCell ref="E78:F78"/>
    <mergeCell ref="E79:F79"/>
    <mergeCell ref="E81:G81"/>
    <mergeCell ref="E76:F76"/>
    <mergeCell ref="G78:H78"/>
    <mergeCell ref="A113:H113"/>
    <mergeCell ref="G116:H116"/>
    <mergeCell ref="G114:H114"/>
    <mergeCell ref="G94:H94"/>
    <mergeCell ref="A86:H86"/>
    <mergeCell ref="B76:D76"/>
    <mergeCell ref="G76:H76"/>
    <mergeCell ref="G117:H117"/>
    <mergeCell ref="A112:F112"/>
    <mergeCell ref="B54:C54"/>
    <mergeCell ref="D35:H35"/>
    <mergeCell ref="A14:C14"/>
    <mergeCell ref="D14:H14"/>
    <mergeCell ref="B15:C15"/>
    <mergeCell ref="B16:C16"/>
    <mergeCell ref="F15:H15"/>
    <mergeCell ref="F18:H18"/>
    <mergeCell ref="F22:H22"/>
    <mergeCell ref="A23:G23"/>
    <mergeCell ref="B34:C34"/>
    <mergeCell ref="A32:C32"/>
    <mergeCell ref="A43:E43"/>
    <mergeCell ref="B44:E44"/>
    <mergeCell ref="B17:C17"/>
    <mergeCell ref="B22:C22"/>
    <mergeCell ref="A25:C25"/>
    <mergeCell ref="B20:C20"/>
    <mergeCell ref="F20:H20"/>
    <mergeCell ref="F21:H21"/>
    <mergeCell ref="B51:C51"/>
    <mergeCell ref="A1:H1"/>
    <mergeCell ref="A42:E42"/>
    <mergeCell ref="F43:H43"/>
    <mergeCell ref="B36:C36"/>
    <mergeCell ref="A12:G12"/>
    <mergeCell ref="D13:H13"/>
    <mergeCell ref="F16:H16"/>
    <mergeCell ref="F17:H17"/>
    <mergeCell ref="A29:G29"/>
    <mergeCell ref="D2:E2"/>
    <mergeCell ref="D4:E4"/>
    <mergeCell ref="F4:H4"/>
    <mergeCell ref="D9:E9"/>
    <mergeCell ref="A9:C9"/>
    <mergeCell ref="A3:H3"/>
    <mergeCell ref="A2:C2"/>
    <mergeCell ref="G8:H8"/>
    <mergeCell ref="A8:C8"/>
    <mergeCell ref="A5:C5"/>
    <mergeCell ref="D66:E66"/>
    <mergeCell ref="A26:G26"/>
    <mergeCell ref="G77:H77"/>
    <mergeCell ref="A11:G11"/>
    <mergeCell ref="G66:H66"/>
    <mergeCell ref="D59:E59"/>
    <mergeCell ref="D52:E52"/>
    <mergeCell ref="D54:E54"/>
    <mergeCell ref="D55:E55"/>
    <mergeCell ref="A47:C47"/>
    <mergeCell ref="A49:H49"/>
    <mergeCell ref="A46:H46"/>
    <mergeCell ref="A27:G27"/>
    <mergeCell ref="A28:G28"/>
    <mergeCell ref="A31:F31"/>
    <mergeCell ref="A30:H30"/>
    <mergeCell ref="D40:H40"/>
    <mergeCell ref="F44:H44"/>
    <mergeCell ref="G42:H42"/>
    <mergeCell ref="D47:H47"/>
    <mergeCell ref="D53:E53"/>
    <mergeCell ref="B18:C18"/>
    <mergeCell ref="F19:H19"/>
    <mergeCell ref="A24:G24"/>
  </mergeCells>
  <phoneticPr fontId="4" type="noConversion"/>
  <dataValidations count="6">
    <dataValidation type="list" allowBlank="1" showInputMessage="1" showErrorMessage="1" error="Please choose from the dropdown list." sqref="G126:G127 G93:G96 G99:G107 G114:G122 G87:G89 H82:H84 D82:D84 H74 H72 F68 F67:G67 D52:D61 F51:G61 F45 D39 D33:D34 H28:H29 D25 D16:D22 H24" xr:uid="{00000000-0002-0000-12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12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1200-000002000000}">
      <formula1>$N$1:$N$2</formula1>
    </dataValidation>
    <dataValidation type="list" allowBlank="1" showInputMessage="1" showErrorMessage="1" errorTitle="Choose from dropdown" error="Please choose from the dropdown list." prompt="Please select from the dropdown list." sqref="G112 H64 D51 H27 D15 H12" xr:uid="{00000000-0002-0000-1200-000003000000}">
      <formula1>$W$1:$W$5</formula1>
    </dataValidation>
    <dataValidation type="list" allowBlank="1" showInputMessage="1" showErrorMessage="1" error="Please choose from the dropdown list." sqref="F43:H43" xr:uid="{00000000-0002-0000-1200-000004000000}">
      <formula1>$R$1:$R$8</formula1>
    </dataValidation>
    <dataValidation type="list" allowBlank="1" showInputMessage="1" showErrorMessage="1" error="Please choose from the dropdown list." sqref="H23" xr:uid="{00000000-0002-0000-1200-000005000000}">
      <formula1>$O$1:$O$7</formula1>
    </dataValidation>
  </dataValidations>
  <hyperlinks>
    <hyperlink ref="A5:C5" location="Introduction!A1" display="To jump to the Introduction sheet, click here." xr:uid="{00000000-0004-0000-1200-000000000000}"/>
  </hyperlinks>
  <pageMargins left="0.75" right="0.66" top="0.75" bottom="0.75" header="0.5" footer="0.5"/>
  <pageSetup paperSize="9" scale="56" fitToHeight="6" orientation="portrait" r:id="rId2"/>
  <headerFooter alignWithMargins="0"/>
  <rowBreaks count="2" manualBreakCount="2">
    <brk id="36" max="25" man="1"/>
    <brk id="73" max="25" man="1"/>
  </rowBreaks>
  <ignoredErrors>
    <ignoredError sqref="K35" formula="1"/>
    <ignoredError sqref="F42" evalError="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92"/>
  <sheetViews>
    <sheetView workbookViewId="0">
      <pane xSplit="3" ySplit="3" topLeftCell="D4" activePane="bottomRight" state="frozenSplit"/>
      <selection pane="bottomRight" activeCell="E2" sqref="E2"/>
      <selection pane="bottomLeft" activeCell="A7" sqref="A7"/>
      <selection pane="topRight" activeCell="D1" sqref="D1"/>
    </sheetView>
  </sheetViews>
  <sheetFormatPr defaultColWidth="9.140625" defaultRowHeight="12.75"/>
  <cols>
    <col min="1" max="1" width="2.140625" customWidth="1"/>
    <col min="2" max="2" width="1.85546875" customWidth="1"/>
    <col min="3" max="3" width="74.42578125" customWidth="1"/>
    <col min="4" max="38" width="37.7109375" customWidth="1"/>
    <col min="39" max="39" width="16.28515625" customWidth="1"/>
    <col min="40" max="40" width="11.42578125" customWidth="1"/>
  </cols>
  <sheetData>
    <row r="1" spans="1:38" ht="12.75" customHeight="1">
      <c r="A1" s="295"/>
      <c r="B1" s="296"/>
      <c r="C1" s="372"/>
      <c r="D1" s="484" t="s">
        <v>48</v>
      </c>
      <c r="E1" s="421"/>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7"/>
    </row>
    <row r="2" spans="1:38" ht="43.5" customHeight="1">
      <c r="A2" s="298"/>
      <c r="B2" s="422"/>
      <c r="C2" s="373"/>
      <c r="D2" s="484"/>
      <c r="E2" s="421"/>
      <c r="F2" s="368"/>
      <c r="G2" s="368"/>
      <c r="H2" s="368"/>
      <c r="I2" s="368"/>
      <c r="J2" s="368"/>
      <c r="K2" s="368"/>
      <c r="L2" s="368"/>
      <c r="M2" s="368"/>
      <c r="N2" s="368"/>
      <c r="O2" s="368"/>
      <c r="P2" s="368"/>
      <c r="Q2" s="368"/>
      <c r="R2" s="368"/>
      <c r="S2" s="368"/>
      <c r="T2" s="368"/>
      <c r="U2" s="368"/>
      <c r="V2" s="368"/>
      <c r="W2" s="368"/>
      <c r="X2" s="368"/>
      <c r="Y2" s="368"/>
      <c r="Z2" s="368"/>
      <c r="AA2" s="368"/>
      <c r="AB2" s="368"/>
      <c r="AC2" s="368"/>
      <c r="AD2" s="368"/>
      <c r="AE2" s="368"/>
      <c r="AF2" s="368"/>
      <c r="AG2" s="368"/>
      <c r="AH2" s="368"/>
      <c r="AI2" s="368"/>
      <c r="AJ2" s="368"/>
      <c r="AK2" s="368"/>
      <c r="AL2" s="369"/>
    </row>
    <row r="3" spans="1:38" s="345" customFormat="1" ht="15.75" customHeight="1">
      <c r="A3" s="490" t="s">
        <v>49</v>
      </c>
      <c r="B3" s="490"/>
      <c r="C3" s="491"/>
      <c r="D3" s="346" t="s">
        <v>6</v>
      </c>
      <c r="E3" s="346" t="s">
        <v>7</v>
      </c>
      <c r="F3" s="346" t="s">
        <v>8</v>
      </c>
      <c r="G3" s="346" t="s">
        <v>9</v>
      </c>
      <c r="H3" s="346" t="s">
        <v>10</v>
      </c>
      <c r="I3" s="346" t="s">
        <v>11</v>
      </c>
      <c r="J3" s="346" t="s">
        <v>12</v>
      </c>
      <c r="K3" s="346" t="s">
        <v>13</v>
      </c>
      <c r="L3" s="346" t="s">
        <v>14</v>
      </c>
      <c r="M3" s="346" t="s">
        <v>15</v>
      </c>
      <c r="N3" s="346" t="s">
        <v>16</v>
      </c>
      <c r="O3" s="346" t="s">
        <v>17</v>
      </c>
      <c r="P3" s="346" t="s">
        <v>18</v>
      </c>
      <c r="Q3" s="346" t="s">
        <v>19</v>
      </c>
      <c r="R3" s="346" t="s">
        <v>20</v>
      </c>
      <c r="S3" s="346" t="s">
        <v>21</v>
      </c>
      <c r="T3" s="346" t="s">
        <v>22</v>
      </c>
      <c r="U3" s="346" t="s">
        <v>23</v>
      </c>
      <c r="V3" s="346" t="s">
        <v>24</v>
      </c>
      <c r="W3" s="346" t="s">
        <v>25</v>
      </c>
      <c r="X3" s="346" t="s">
        <v>26</v>
      </c>
      <c r="Y3" s="346" t="s">
        <v>27</v>
      </c>
      <c r="Z3" s="346" t="s">
        <v>28</v>
      </c>
      <c r="AA3" s="346" t="s">
        <v>29</v>
      </c>
      <c r="AB3" s="346" t="s">
        <v>30</v>
      </c>
      <c r="AC3" s="346" t="s">
        <v>31</v>
      </c>
      <c r="AD3" s="346" t="s">
        <v>32</v>
      </c>
      <c r="AE3" s="346" t="s">
        <v>33</v>
      </c>
      <c r="AF3" s="346" t="s">
        <v>34</v>
      </c>
      <c r="AG3" s="346" t="s">
        <v>35</v>
      </c>
      <c r="AH3" s="346" t="s">
        <v>36</v>
      </c>
      <c r="AI3" s="346" t="s">
        <v>37</v>
      </c>
      <c r="AJ3" s="346" t="s">
        <v>38</v>
      </c>
      <c r="AK3" s="346" t="s">
        <v>39</v>
      </c>
      <c r="AL3" s="346" t="s">
        <v>40</v>
      </c>
    </row>
    <row r="4" spans="1:38">
      <c r="A4" s="485" t="s">
        <v>50</v>
      </c>
      <c r="B4" s="485"/>
      <c r="C4" s="486"/>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50"/>
    </row>
    <row r="5" spans="1:38" ht="39.950000000000003" customHeight="1">
      <c r="A5" s="487" t="s">
        <v>51</v>
      </c>
      <c r="B5" s="487"/>
      <c r="C5" s="487"/>
      <c r="D5" s="348" t="s">
        <v>52</v>
      </c>
      <c r="E5" s="348" t="s">
        <v>53</v>
      </c>
      <c r="F5" s="348" t="s">
        <v>52</v>
      </c>
      <c r="G5" s="348" t="s">
        <v>52</v>
      </c>
      <c r="H5" s="348" t="s">
        <v>53</v>
      </c>
      <c r="I5" s="348" t="s">
        <v>53</v>
      </c>
      <c r="J5" s="348" t="s">
        <v>53</v>
      </c>
      <c r="K5" s="348" t="s">
        <v>53</v>
      </c>
      <c r="L5" s="348" t="s">
        <v>53</v>
      </c>
      <c r="M5" s="348" t="s">
        <v>53</v>
      </c>
      <c r="N5" s="348" t="s">
        <v>53</v>
      </c>
      <c r="O5" s="348" t="s">
        <v>53</v>
      </c>
      <c r="P5" s="348" t="s">
        <v>53</v>
      </c>
      <c r="Q5" s="348" t="s">
        <v>53</v>
      </c>
      <c r="R5" s="348" t="s">
        <v>53</v>
      </c>
      <c r="S5" s="348" t="s">
        <v>53</v>
      </c>
      <c r="T5" s="348" t="s">
        <v>53</v>
      </c>
      <c r="U5" s="348" t="s">
        <v>53</v>
      </c>
      <c r="V5" s="348" t="s">
        <v>53</v>
      </c>
      <c r="W5" s="348" t="s">
        <v>53</v>
      </c>
      <c r="X5" s="348" t="s">
        <v>53</v>
      </c>
      <c r="Y5" s="348" t="s">
        <v>53</v>
      </c>
      <c r="Z5" s="348" t="s">
        <v>53</v>
      </c>
      <c r="AA5" s="348" t="s">
        <v>53</v>
      </c>
      <c r="AB5" s="348" t="s">
        <v>53</v>
      </c>
      <c r="AC5" s="348" t="s">
        <v>53</v>
      </c>
      <c r="AD5" s="348" t="s">
        <v>52</v>
      </c>
      <c r="AE5" s="348" t="s">
        <v>53</v>
      </c>
      <c r="AF5" s="348" t="s">
        <v>53</v>
      </c>
      <c r="AG5" s="348" t="s">
        <v>53</v>
      </c>
      <c r="AH5" s="348" t="s">
        <v>53</v>
      </c>
      <c r="AI5" s="348" t="s">
        <v>53</v>
      </c>
      <c r="AJ5" s="348" t="s">
        <v>53</v>
      </c>
      <c r="AK5" s="348" t="s">
        <v>53</v>
      </c>
      <c r="AL5" s="348" t="s">
        <v>53</v>
      </c>
    </row>
    <row r="6" spans="1:38" ht="39.950000000000003" customHeight="1">
      <c r="A6" s="402"/>
      <c r="B6" s="488" t="s">
        <v>54</v>
      </c>
      <c r="C6" s="489"/>
      <c r="D6" s="202" t="s">
        <v>55</v>
      </c>
      <c r="E6" s="202" t="s">
        <v>56</v>
      </c>
      <c r="F6" s="202" t="s">
        <v>55</v>
      </c>
      <c r="G6" s="202" t="s">
        <v>55</v>
      </c>
      <c r="H6" s="202" t="s">
        <v>57</v>
      </c>
      <c r="I6" s="202" t="s">
        <v>58</v>
      </c>
      <c r="J6" s="202" t="s">
        <v>59</v>
      </c>
      <c r="K6" s="202" t="s">
        <v>60</v>
      </c>
      <c r="L6" s="202" t="s">
        <v>61</v>
      </c>
      <c r="M6" s="202" t="s">
        <v>62</v>
      </c>
      <c r="N6" s="202" t="s">
        <v>63</v>
      </c>
      <c r="O6" s="202" t="s">
        <v>64</v>
      </c>
      <c r="P6" s="202" t="s">
        <v>65</v>
      </c>
      <c r="Q6" s="202" t="s">
        <v>66</v>
      </c>
      <c r="R6" s="202" t="s">
        <v>67</v>
      </c>
      <c r="S6" s="202" t="s">
        <v>68</v>
      </c>
      <c r="T6" s="202" t="s">
        <v>69</v>
      </c>
      <c r="U6" s="202" t="s">
        <v>70</v>
      </c>
      <c r="V6" s="202" t="s">
        <v>71</v>
      </c>
      <c r="W6" s="202" t="s">
        <v>72</v>
      </c>
      <c r="X6" s="202" t="s">
        <v>73</v>
      </c>
      <c r="Y6" s="202" t="s">
        <v>74</v>
      </c>
      <c r="Z6" s="202" t="s">
        <v>75</v>
      </c>
      <c r="AA6" s="202" t="s">
        <v>76</v>
      </c>
      <c r="AB6" s="202" t="s">
        <v>77</v>
      </c>
      <c r="AC6" s="202" t="s">
        <v>78</v>
      </c>
      <c r="AD6" s="202" t="s">
        <v>55</v>
      </c>
      <c r="AE6" s="202" t="s">
        <v>79</v>
      </c>
      <c r="AF6" s="202" t="s">
        <v>80</v>
      </c>
      <c r="AG6" s="202" t="s">
        <v>81</v>
      </c>
      <c r="AH6" s="202" t="s">
        <v>82</v>
      </c>
      <c r="AI6" s="202" t="s">
        <v>83</v>
      </c>
      <c r="AJ6" s="202" t="s">
        <v>84</v>
      </c>
      <c r="AK6" s="202" t="s">
        <v>85</v>
      </c>
      <c r="AL6" s="202" t="s">
        <v>82</v>
      </c>
    </row>
    <row r="7" spans="1:38" ht="39.950000000000003" customHeight="1">
      <c r="A7" s="492" t="s">
        <v>86</v>
      </c>
      <c r="B7" s="488"/>
      <c r="C7" s="489"/>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row>
    <row r="8" spans="1:38" ht="39.950000000000003" customHeight="1">
      <c r="A8" s="403"/>
      <c r="B8" s="493" t="s">
        <v>87</v>
      </c>
      <c r="C8" s="494"/>
      <c r="D8" s="202" t="s">
        <v>55</v>
      </c>
      <c r="E8" s="202" t="s">
        <v>53</v>
      </c>
      <c r="F8" s="202" t="s">
        <v>55</v>
      </c>
      <c r="G8" s="202" t="s">
        <v>55</v>
      </c>
      <c r="H8" s="202" t="s">
        <v>53</v>
      </c>
      <c r="I8" s="202" t="s">
        <v>53</v>
      </c>
      <c r="J8" s="202" t="s">
        <v>53</v>
      </c>
      <c r="K8" s="202" t="s">
        <v>53</v>
      </c>
      <c r="L8" s="202" t="s">
        <v>53</v>
      </c>
      <c r="M8" s="202" t="s">
        <v>52</v>
      </c>
      <c r="N8" s="202" t="s">
        <v>53</v>
      </c>
      <c r="O8" s="202" t="s">
        <v>53</v>
      </c>
      <c r="P8" s="202" t="s">
        <v>53</v>
      </c>
      <c r="Q8" s="202" t="s">
        <v>52</v>
      </c>
      <c r="R8" s="202" t="s">
        <v>53</v>
      </c>
      <c r="S8" s="202" t="s">
        <v>52</v>
      </c>
      <c r="T8" s="202" t="s">
        <v>53</v>
      </c>
      <c r="U8" s="202" t="s">
        <v>53</v>
      </c>
      <c r="V8" s="202" t="s">
        <v>53</v>
      </c>
      <c r="W8" s="202" t="s">
        <v>52</v>
      </c>
      <c r="X8" s="202" t="s">
        <v>53</v>
      </c>
      <c r="Y8" s="202" t="s">
        <v>53</v>
      </c>
      <c r="Z8" s="202" t="s">
        <v>53</v>
      </c>
      <c r="AA8" s="202" t="s">
        <v>53</v>
      </c>
      <c r="AB8" s="202" t="s">
        <v>53</v>
      </c>
      <c r="AC8" s="202" t="s">
        <v>53</v>
      </c>
      <c r="AD8" s="202" t="s">
        <v>55</v>
      </c>
      <c r="AE8" s="202" t="s">
        <v>53</v>
      </c>
      <c r="AF8" s="202" t="s">
        <v>53</v>
      </c>
      <c r="AG8" s="202" t="s">
        <v>53</v>
      </c>
      <c r="AH8" s="202" t="s">
        <v>53</v>
      </c>
      <c r="AI8" s="202" t="s">
        <v>52</v>
      </c>
      <c r="AJ8" s="202" t="s">
        <v>53</v>
      </c>
      <c r="AK8" s="202" t="s">
        <v>53</v>
      </c>
      <c r="AL8" s="202" t="s">
        <v>53</v>
      </c>
    </row>
    <row r="9" spans="1:38" ht="39.950000000000003" customHeight="1">
      <c r="A9" s="495"/>
      <c r="B9" s="496"/>
      <c r="C9" s="404" t="s">
        <v>88</v>
      </c>
      <c r="D9" s="202" t="s">
        <v>89</v>
      </c>
      <c r="E9" s="202" t="s">
        <v>90</v>
      </c>
      <c r="F9" s="202" t="s">
        <v>89</v>
      </c>
      <c r="G9" s="202" t="s">
        <v>89</v>
      </c>
      <c r="H9" s="202" t="s">
        <v>91</v>
      </c>
      <c r="I9" s="202" t="s">
        <v>92</v>
      </c>
      <c r="J9" s="202" t="s">
        <v>93</v>
      </c>
      <c r="K9" s="202" t="s">
        <v>94</v>
      </c>
      <c r="L9" s="202" t="s">
        <v>95</v>
      </c>
      <c r="M9" s="202" t="s">
        <v>89</v>
      </c>
      <c r="N9" s="202" t="s">
        <v>96</v>
      </c>
      <c r="O9" s="202" t="s">
        <v>97</v>
      </c>
      <c r="P9" s="202" t="s">
        <v>97</v>
      </c>
      <c r="Q9" s="202" t="s">
        <v>89</v>
      </c>
      <c r="R9" s="202" t="s">
        <v>98</v>
      </c>
      <c r="S9" s="202" t="s">
        <v>89</v>
      </c>
      <c r="T9" s="202" t="s">
        <v>99</v>
      </c>
      <c r="U9" s="202" t="s">
        <v>100</v>
      </c>
      <c r="V9" s="202" t="s">
        <v>101</v>
      </c>
      <c r="W9" s="202" t="s">
        <v>89</v>
      </c>
      <c r="X9" s="202" t="s">
        <v>102</v>
      </c>
      <c r="Y9" s="202" t="s">
        <v>103</v>
      </c>
      <c r="Z9" s="202" t="s">
        <v>104</v>
      </c>
      <c r="AA9" s="202" t="s">
        <v>105</v>
      </c>
      <c r="AB9" s="202" t="s">
        <v>106</v>
      </c>
      <c r="AC9" s="202" t="s">
        <v>107</v>
      </c>
      <c r="AD9" s="202" t="s">
        <v>89</v>
      </c>
      <c r="AE9" s="202" t="s">
        <v>100</v>
      </c>
      <c r="AF9" s="202" t="s">
        <v>108</v>
      </c>
      <c r="AG9" s="202" t="s">
        <v>109</v>
      </c>
      <c r="AH9" s="202" t="s">
        <v>110</v>
      </c>
      <c r="AI9" s="202" t="s">
        <v>89</v>
      </c>
      <c r="AJ9" s="202" t="s">
        <v>111</v>
      </c>
      <c r="AK9" s="202" t="s">
        <v>104</v>
      </c>
      <c r="AL9" s="202" t="s">
        <v>100</v>
      </c>
    </row>
    <row r="10" spans="1:38" ht="39.950000000000003" customHeight="1">
      <c r="A10" s="403"/>
      <c r="B10" s="493" t="s">
        <v>112</v>
      </c>
      <c r="C10" s="494"/>
      <c r="D10" s="202" t="s">
        <v>55</v>
      </c>
      <c r="E10" s="202" t="s">
        <v>53</v>
      </c>
      <c r="F10" s="202" t="s">
        <v>55</v>
      </c>
      <c r="G10" s="202" t="s">
        <v>55</v>
      </c>
      <c r="H10" s="202" t="s">
        <v>53</v>
      </c>
      <c r="I10" s="202" t="s">
        <v>53</v>
      </c>
      <c r="J10" s="202" t="s">
        <v>53</v>
      </c>
      <c r="K10" s="202" t="s">
        <v>53</v>
      </c>
      <c r="L10" s="202" t="s">
        <v>53</v>
      </c>
      <c r="M10" s="202" t="s">
        <v>53</v>
      </c>
      <c r="N10" s="202" t="s">
        <v>53</v>
      </c>
      <c r="O10" s="202" t="s">
        <v>53</v>
      </c>
      <c r="P10" s="202" t="s">
        <v>53</v>
      </c>
      <c r="Q10" s="202" t="s">
        <v>52</v>
      </c>
      <c r="R10" s="202" t="s">
        <v>53</v>
      </c>
      <c r="S10" s="202" t="s">
        <v>53</v>
      </c>
      <c r="T10" s="202" t="s">
        <v>53</v>
      </c>
      <c r="U10" s="202" t="s">
        <v>52</v>
      </c>
      <c r="V10" s="202" t="s">
        <v>53</v>
      </c>
      <c r="W10" s="202" t="s">
        <v>52</v>
      </c>
      <c r="X10" s="202" t="s">
        <v>53</v>
      </c>
      <c r="Y10" s="202" t="s">
        <v>53</v>
      </c>
      <c r="Z10" s="202" t="s">
        <v>53</v>
      </c>
      <c r="AA10" s="202" t="s">
        <v>53</v>
      </c>
      <c r="AB10" s="202" t="s">
        <v>53</v>
      </c>
      <c r="AC10" s="202" t="s">
        <v>53</v>
      </c>
      <c r="AD10" s="202" t="s">
        <v>55</v>
      </c>
      <c r="AE10" s="202" t="s">
        <v>53</v>
      </c>
      <c r="AF10" s="202" t="s">
        <v>53</v>
      </c>
      <c r="AG10" s="202" t="s">
        <v>53</v>
      </c>
      <c r="AH10" s="202" t="s">
        <v>53</v>
      </c>
      <c r="AI10" s="202" t="s">
        <v>53</v>
      </c>
      <c r="AJ10" s="202" t="s">
        <v>53</v>
      </c>
      <c r="AK10" s="202" t="s">
        <v>53</v>
      </c>
      <c r="AL10" s="202" t="s">
        <v>53</v>
      </c>
    </row>
    <row r="11" spans="1:38" ht="39.950000000000003" customHeight="1">
      <c r="A11" s="495"/>
      <c r="B11" s="496"/>
      <c r="C11" s="404" t="s">
        <v>113</v>
      </c>
      <c r="D11" s="202" t="s">
        <v>89</v>
      </c>
      <c r="E11" s="202" t="s">
        <v>114</v>
      </c>
      <c r="F11" s="202" t="s">
        <v>89</v>
      </c>
      <c r="G11" s="202" t="s">
        <v>89</v>
      </c>
      <c r="H11" s="202" t="s">
        <v>115</v>
      </c>
      <c r="I11" s="202" t="s">
        <v>116</v>
      </c>
      <c r="J11" s="202" t="s">
        <v>117</v>
      </c>
      <c r="K11" s="202" t="s">
        <v>94</v>
      </c>
      <c r="L11" s="202" t="s">
        <v>118</v>
      </c>
      <c r="M11" s="202" t="s">
        <v>119</v>
      </c>
      <c r="N11" s="202" t="s">
        <v>120</v>
      </c>
      <c r="O11" s="202" t="s">
        <v>121</v>
      </c>
      <c r="P11" s="202" t="s">
        <v>122</v>
      </c>
      <c r="Q11" s="202" t="s">
        <v>89</v>
      </c>
      <c r="R11" s="202" t="s">
        <v>123</v>
      </c>
      <c r="S11" s="202" t="s">
        <v>124</v>
      </c>
      <c r="T11" s="202" t="s">
        <v>125</v>
      </c>
      <c r="U11" s="202" t="s">
        <v>89</v>
      </c>
      <c r="V11" s="202" t="s">
        <v>126</v>
      </c>
      <c r="W11" s="202" t="s">
        <v>89</v>
      </c>
      <c r="X11" s="202" t="s">
        <v>127</v>
      </c>
      <c r="Y11" s="202" t="s">
        <v>128</v>
      </c>
      <c r="Z11" s="202" t="s">
        <v>129</v>
      </c>
      <c r="AA11" s="202" t="s">
        <v>130</v>
      </c>
      <c r="AB11" s="202" t="s">
        <v>131</v>
      </c>
      <c r="AC11" s="202" t="s">
        <v>132</v>
      </c>
      <c r="AD11" s="202" t="s">
        <v>89</v>
      </c>
      <c r="AE11" s="202" t="s">
        <v>133</v>
      </c>
      <c r="AF11" s="202" t="s">
        <v>134</v>
      </c>
      <c r="AG11" s="202" t="s">
        <v>135</v>
      </c>
      <c r="AH11" s="202" t="s">
        <v>136</v>
      </c>
      <c r="AI11" s="202" t="s">
        <v>137</v>
      </c>
      <c r="AJ11" s="202" t="s">
        <v>138</v>
      </c>
      <c r="AK11" s="202" t="s">
        <v>139</v>
      </c>
      <c r="AL11" s="202" t="s">
        <v>140</v>
      </c>
    </row>
    <row r="12" spans="1:38" ht="39.950000000000003" customHeight="1">
      <c r="A12" s="403"/>
      <c r="B12" s="493" t="s">
        <v>141</v>
      </c>
      <c r="C12" s="494"/>
      <c r="D12" s="202" t="s">
        <v>55</v>
      </c>
      <c r="E12" s="202" t="s">
        <v>53</v>
      </c>
      <c r="F12" s="202" t="s">
        <v>55</v>
      </c>
      <c r="G12" s="202" t="s">
        <v>55</v>
      </c>
      <c r="H12" s="202" t="s">
        <v>52</v>
      </c>
      <c r="I12" s="202" t="s">
        <v>53</v>
      </c>
      <c r="J12" s="202" t="s">
        <v>52</v>
      </c>
      <c r="K12" s="202" t="s">
        <v>52</v>
      </c>
      <c r="L12" s="202" t="s">
        <v>52</v>
      </c>
      <c r="M12" s="202" t="s">
        <v>52</v>
      </c>
      <c r="N12" s="202" t="s">
        <v>53</v>
      </c>
      <c r="O12" s="202" t="s">
        <v>52</v>
      </c>
      <c r="P12" s="202" t="s">
        <v>53</v>
      </c>
      <c r="Q12" s="202" t="s">
        <v>52</v>
      </c>
      <c r="R12" s="202" t="s">
        <v>52</v>
      </c>
      <c r="S12" s="202" t="s">
        <v>52</v>
      </c>
      <c r="T12" s="202" t="s">
        <v>53</v>
      </c>
      <c r="U12" s="202" t="s">
        <v>52</v>
      </c>
      <c r="V12" s="202" t="s">
        <v>53</v>
      </c>
      <c r="W12" s="202" t="s">
        <v>52</v>
      </c>
      <c r="X12" s="202" t="s">
        <v>52</v>
      </c>
      <c r="Y12" s="202" t="s">
        <v>52</v>
      </c>
      <c r="Z12" s="202" t="s">
        <v>53</v>
      </c>
      <c r="AA12" s="202" t="s">
        <v>52</v>
      </c>
      <c r="AB12" s="202" t="s">
        <v>52</v>
      </c>
      <c r="AC12" s="202" t="s">
        <v>53</v>
      </c>
      <c r="AD12" s="202" t="s">
        <v>55</v>
      </c>
      <c r="AE12" s="202" t="s">
        <v>53</v>
      </c>
      <c r="AF12" s="202" t="s">
        <v>52</v>
      </c>
      <c r="AG12" s="202" t="s">
        <v>53</v>
      </c>
      <c r="AH12" s="202" t="s">
        <v>52</v>
      </c>
      <c r="AI12" s="202" t="s">
        <v>52</v>
      </c>
      <c r="AJ12" s="202" t="s">
        <v>52</v>
      </c>
      <c r="AK12" s="202" t="s">
        <v>52</v>
      </c>
      <c r="AL12" s="202" t="s">
        <v>52</v>
      </c>
    </row>
    <row r="13" spans="1:38" ht="39.950000000000003" customHeight="1">
      <c r="A13" s="495"/>
      <c r="B13" s="496"/>
      <c r="C13" s="404" t="s">
        <v>142</v>
      </c>
      <c r="D13" s="202" t="s">
        <v>89</v>
      </c>
      <c r="E13" s="202" t="s">
        <v>143</v>
      </c>
      <c r="F13" s="202" t="s">
        <v>89</v>
      </c>
      <c r="G13" s="202" t="s">
        <v>89</v>
      </c>
      <c r="H13" s="202" t="s">
        <v>89</v>
      </c>
      <c r="I13" s="202" t="s">
        <v>144</v>
      </c>
      <c r="J13" s="202" t="s">
        <v>89</v>
      </c>
      <c r="K13" s="202" t="s">
        <v>89</v>
      </c>
      <c r="L13" s="202" t="s">
        <v>89</v>
      </c>
      <c r="M13" s="202" t="s">
        <v>89</v>
      </c>
      <c r="N13" s="202" t="s">
        <v>145</v>
      </c>
      <c r="O13" s="202" t="s">
        <v>89</v>
      </c>
      <c r="P13" s="202" t="s">
        <v>146</v>
      </c>
      <c r="Q13" s="202" t="s">
        <v>89</v>
      </c>
      <c r="R13" s="202" t="s">
        <v>89</v>
      </c>
      <c r="S13" s="202" t="s">
        <v>89</v>
      </c>
      <c r="T13" s="202" t="s">
        <v>147</v>
      </c>
      <c r="U13" s="202" t="s">
        <v>89</v>
      </c>
      <c r="V13" s="202" t="s">
        <v>148</v>
      </c>
      <c r="W13" s="202" t="s">
        <v>89</v>
      </c>
      <c r="X13" s="202" t="s">
        <v>89</v>
      </c>
      <c r="Y13" s="202" t="s">
        <v>89</v>
      </c>
      <c r="Z13" s="202" t="s">
        <v>149</v>
      </c>
      <c r="AA13" s="202" t="s">
        <v>89</v>
      </c>
      <c r="AB13" s="202" t="s">
        <v>89</v>
      </c>
      <c r="AC13" s="202" t="s">
        <v>150</v>
      </c>
      <c r="AD13" s="202" t="s">
        <v>89</v>
      </c>
      <c r="AE13" s="202" t="s">
        <v>151</v>
      </c>
      <c r="AF13" s="202" t="s">
        <v>89</v>
      </c>
      <c r="AG13" s="202" t="s">
        <v>152</v>
      </c>
      <c r="AH13" s="202" t="s">
        <v>89</v>
      </c>
      <c r="AI13" s="202" t="s">
        <v>89</v>
      </c>
      <c r="AJ13" s="202" t="s">
        <v>89</v>
      </c>
      <c r="AK13" s="202" t="s">
        <v>89</v>
      </c>
      <c r="AL13" s="202" t="s">
        <v>89</v>
      </c>
    </row>
    <row r="14" spans="1:38" ht="39.950000000000003" customHeight="1">
      <c r="A14" s="403"/>
      <c r="B14" s="493" t="s">
        <v>153</v>
      </c>
      <c r="C14" s="494"/>
      <c r="D14" s="202" t="s">
        <v>55</v>
      </c>
      <c r="E14" s="202" t="s">
        <v>53</v>
      </c>
      <c r="F14" s="202" t="s">
        <v>55</v>
      </c>
      <c r="G14" s="202" t="s">
        <v>55</v>
      </c>
      <c r="H14" s="202" t="s">
        <v>53</v>
      </c>
      <c r="I14" s="202" t="s">
        <v>53</v>
      </c>
      <c r="J14" s="202" t="s">
        <v>53</v>
      </c>
      <c r="K14" s="202" t="s">
        <v>53</v>
      </c>
      <c r="L14" s="202" t="s">
        <v>53</v>
      </c>
      <c r="M14" s="202" t="s">
        <v>53</v>
      </c>
      <c r="N14" s="202" t="s">
        <v>53</v>
      </c>
      <c r="O14" s="202" t="s">
        <v>52</v>
      </c>
      <c r="P14" s="202" t="s">
        <v>53</v>
      </c>
      <c r="Q14" s="202" t="s">
        <v>52</v>
      </c>
      <c r="R14" s="202" t="s">
        <v>53</v>
      </c>
      <c r="S14" s="202" t="s">
        <v>53</v>
      </c>
      <c r="T14" s="202" t="s">
        <v>53</v>
      </c>
      <c r="U14" s="202" t="s">
        <v>53</v>
      </c>
      <c r="V14" s="202" t="s">
        <v>53</v>
      </c>
      <c r="W14" s="202" t="s">
        <v>53</v>
      </c>
      <c r="X14" s="202" t="s">
        <v>53</v>
      </c>
      <c r="Y14" s="202" t="s">
        <v>53</v>
      </c>
      <c r="Z14" s="202" t="s">
        <v>53</v>
      </c>
      <c r="AA14" s="202" t="s">
        <v>53</v>
      </c>
      <c r="AB14" s="202" t="s">
        <v>53</v>
      </c>
      <c r="AC14" s="202" t="s">
        <v>53</v>
      </c>
      <c r="AD14" s="202" t="s">
        <v>55</v>
      </c>
      <c r="AE14" s="202" t="s">
        <v>53</v>
      </c>
      <c r="AF14" s="202" t="s">
        <v>53</v>
      </c>
      <c r="AG14" s="202" t="s">
        <v>53</v>
      </c>
      <c r="AH14" s="202" t="s">
        <v>53</v>
      </c>
      <c r="AI14" s="202" t="s">
        <v>53</v>
      </c>
      <c r="AJ14" s="202" t="s">
        <v>53</v>
      </c>
      <c r="AK14" s="202" t="s">
        <v>53</v>
      </c>
      <c r="AL14" s="202" t="s">
        <v>53</v>
      </c>
    </row>
    <row r="15" spans="1:38" ht="39.950000000000003" customHeight="1">
      <c r="A15" s="495"/>
      <c r="B15" s="496"/>
      <c r="C15" s="404" t="s">
        <v>154</v>
      </c>
      <c r="D15" s="202" t="s">
        <v>89</v>
      </c>
      <c r="E15" s="202" t="s">
        <v>155</v>
      </c>
      <c r="F15" s="202" t="s">
        <v>89</v>
      </c>
      <c r="G15" s="202" t="s">
        <v>89</v>
      </c>
      <c r="H15" s="202" t="s">
        <v>156</v>
      </c>
      <c r="I15" s="202" t="s">
        <v>157</v>
      </c>
      <c r="J15" s="202" t="s">
        <v>155</v>
      </c>
      <c r="K15" s="202" t="s">
        <v>155</v>
      </c>
      <c r="L15" s="202" t="s">
        <v>158</v>
      </c>
      <c r="M15" s="202" t="s">
        <v>155</v>
      </c>
      <c r="N15" s="202" t="s">
        <v>159</v>
      </c>
      <c r="O15" s="202" t="s">
        <v>89</v>
      </c>
      <c r="P15" s="202" t="s">
        <v>155</v>
      </c>
      <c r="Q15" s="202" t="s">
        <v>89</v>
      </c>
      <c r="R15" s="202" t="s">
        <v>160</v>
      </c>
      <c r="S15" s="202" t="s">
        <v>155</v>
      </c>
      <c r="T15" s="202" t="s">
        <v>161</v>
      </c>
      <c r="U15" s="202" t="s">
        <v>162</v>
      </c>
      <c r="V15" s="202" t="s">
        <v>163</v>
      </c>
      <c r="W15" s="202" t="s">
        <v>155</v>
      </c>
      <c r="X15" s="202" t="s">
        <v>164</v>
      </c>
      <c r="Y15" s="202" t="s">
        <v>165</v>
      </c>
      <c r="Z15" s="202" t="s">
        <v>166</v>
      </c>
      <c r="AA15" s="202" t="s">
        <v>167</v>
      </c>
      <c r="AB15" s="202" t="s">
        <v>168</v>
      </c>
      <c r="AC15" s="202" t="s">
        <v>169</v>
      </c>
      <c r="AD15" s="202" t="s">
        <v>89</v>
      </c>
      <c r="AE15" s="202" t="s">
        <v>170</v>
      </c>
      <c r="AF15" s="202" t="s">
        <v>171</v>
      </c>
      <c r="AG15" s="202" t="s">
        <v>155</v>
      </c>
      <c r="AH15" s="202" t="s">
        <v>155</v>
      </c>
      <c r="AI15" s="202" t="s">
        <v>172</v>
      </c>
      <c r="AJ15" s="202" t="s">
        <v>173</v>
      </c>
      <c r="AK15" s="202" t="s">
        <v>174</v>
      </c>
      <c r="AL15" s="202" t="s">
        <v>175</v>
      </c>
    </row>
    <row r="16" spans="1:38" ht="39.950000000000003" customHeight="1">
      <c r="A16" s="403"/>
      <c r="B16" s="493" t="s">
        <v>176</v>
      </c>
      <c r="C16" s="494"/>
      <c r="D16" s="202" t="s">
        <v>55</v>
      </c>
      <c r="E16" s="202" t="s">
        <v>53</v>
      </c>
      <c r="F16" s="202" t="s">
        <v>55</v>
      </c>
      <c r="G16" s="202" t="s">
        <v>55</v>
      </c>
      <c r="H16" s="202" t="s">
        <v>53</v>
      </c>
      <c r="I16" s="202" t="s">
        <v>53</v>
      </c>
      <c r="J16" s="202" t="s">
        <v>53</v>
      </c>
      <c r="K16" s="202" t="s">
        <v>53</v>
      </c>
      <c r="L16" s="202" t="s">
        <v>53</v>
      </c>
      <c r="M16" s="202" t="s">
        <v>53</v>
      </c>
      <c r="N16" s="202" t="s">
        <v>53</v>
      </c>
      <c r="O16" s="202" t="s">
        <v>52</v>
      </c>
      <c r="P16" s="202" t="s">
        <v>53</v>
      </c>
      <c r="Q16" s="202" t="s">
        <v>52</v>
      </c>
      <c r="R16" s="202" t="s">
        <v>53</v>
      </c>
      <c r="S16" s="202" t="s">
        <v>53</v>
      </c>
      <c r="T16" s="202" t="s">
        <v>53</v>
      </c>
      <c r="U16" s="202" t="s">
        <v>53</v>
      </c>
      <c r="V16" s="202" t="s">
        <v>53</v>
      </c>
      <c r="W16" s="202" t="s">
        <v>53</v>
      </c>
      <c r="X16" s="202" t="s">
        <v>53</v>
      </c>
      <c r="Y16" s="202" t="s">
        <v>53</v>
      </c>
      <c r="Z16" s="202" t="s">
        <v>53</v>
      </c>
      <c r="AA16" s="202" t="s">
        <v>53</v>
      </c>
      <c r="AB16" s="202" t="s">
        <v>53</v>
      </c>
      <c r="AC16" s="202" t="s">
        <v>53</v>
      </c>
      <c r="AD16" s="202" t="s">
        <v>55</v>
      </c>
      <c r="AE16" s="202" t="s">
        <v>53</v>
      </c>
      <c r="AF16" s="202" t="s">
        <v>53</v>
      </c>
      <c r="AG16" s="202" t="s">
        <v>53</v>
      </c>
      <c r="AH16" s="202" t="s">
        <v>53</v>
      </c>
      <c r="AI16" s="202" t="s">
        <v>53</v>
      </c>
      <c r="AJ16" s="202" t="s">
        <v>53</v>
      </c>
      <c r="AK16" s="202" t="s">
        <v>53</v>
      </c>
      <c r="AL16" s="202" t="s">
        <v>53</v>
      </c>
    </row>
    <row r="17" spans="1:38" ht="39.950000000000003" customHeight="1">
      <c r="A17" s="495"/>
      <c r="B17" s="496"/>
      <c r="C17" s="404" t="s">
        <v>177</v>
      </c>
      <c r="D17" s="202" t="s">
        <v>89</v>
      </c>
      <c r="E17" s="202" t="s">
        <v>178</v>
      </c>
      <c r="F17" s="202" t="s">
        <v>89</v>
      </c>
      <c r="G17" s="202" t="s">
        <v>89</v>
      </c>
      <c r="H17" s="202" t="s">
        <v>157</v>
      </c>
      <c r="I17" s="202" t="s">
        <v>157</v>
      </c>
      <c r="J17" s="202" t="s">
        <v>179</v>
      </c>
      <c r="K17" s="202" t="s">
        <v>157</v>
      </c>
      <c r="L17" s="202" t="s">
        <v>157</v>
      </c>
      <c r="M17" s="202" t="s">
        <v>178</v>
      </c>
      <c r="N17" s="202" t="s">
        <v>180</v>
      </c>
      <c r="O17" s="202" t="s">
        <v>89</v>
      </c>
      <c r="P17" s="202" t="s">
        <v>181</v>
      </c>
      <c r="Q17" s="202" t="s">
        <v>89</v>
      </c>
      <c r="R17" s="202" t="s">
        <v>157</v>
      </c>
      <c r="S17" s="202" t="s">
        <v>157</v>
      </c>
      <c r="T17" s="202" t="s">
        <v>182</v>
      </c>
      <c r="U17" s="202" t="s">
        <v>157</v>
      </c>
      <c r="V17" s="202" t="s">
        <v>157</v>
      </c>
      <c r="W17" s="202" t="s">
        <v>157</v>
      </c>
      <c r="X17" s="202" t="s">
        <v>183</v>
      </c>
      <c r="Y17" s="202" t="s">
        <v>157</v>
      </c>
      <c r="Z17" s="202" t="s">
        <v>157</v>
      </c>
      <c r="AA17" s="202" t="s">
        <v>157</v>
      </c>
      <c r="AB17" s="202" t="s">
        <v>184</v>
      </c>
      <c r="AC17" s="202" t="s">
        <v>185</v>
      </c>
      <c r="AD17" s="202" t="s">
        <v>89</v>
      </c>
      <c r="AE17" s="202" t="s">
        <v>157</v>
      </c>
      <c r="AF17" s="202" t="s">
        <v>186</v>
      </c>
      <c r="AG17" s="202" t="s">
        <v>157</v>
      </c>
      <c r="AH17" s="202" t="s">
        <v>157</v>
      </c>
      <c r="AI17" s="202" t="s">
        <v>187</v>
      </c>
      <c r="AJ17" s="202" t="s">
        <v>183</v>
      </c>
      <c r="AK17" s="202" t="s">
        <v>188</v>
      </c>
      <c r="AL17" s="202" t="s">
        <v>157</v>
      </c>
    </row>
    <row r="18" spans="1:38" ht="39.950000000000003" customHeight="1">
      <c r="A18" s="403"/>
      <c r="B18" s="493" t="s">
        <v>189</v>
      </c>
      <c r="C18" s="494"/>
      <c r="D18" s="202" t="s">
        <v>55</v>
      </c>
      <c r="E18" s="202" t="s">
        <v>53</v>
      </c>
      <c r="F18" s="202" t="s">
        <v>55</v>
      </c>
      <c r="G18" s="202" t="s">
        <v>55</v>
      </c>
      <c r="H18" s="202" t="s">
        <v>53</v>
      </c>
      <c r="I18" s="202" t="s">
        <v>53</v>
      </c>
      <c r="J18" s="202" t="s">
        <v>53</v>
      </c>
      <c r="K18" s="202" t="s">
        <v>53</v>
      </c>
      <c r="L18" s="202" t="s">
        <v>53</v>
      </c>
      <c r="M18" s="202" t="s">
        <v>53</v>
      </c>
      <c r="N18" s="202" t="s">
        <v>53</v>
      </c>
      <c r="O18" s="202" t="s">
        <v>53</v>
      </c>
      <c r="P18" s="202" t="s">
        <v>53</v>
      </c>
      <c r="Q18" s="202" t="s">
        <v>53</v>
      </c>
      <c r="R18" s="202" t="s">
        <v>53</v>
      </c>
      <c r="S18" s="202" t="s">
        <v>53</v>
      </c>
      <c r="T18" s="202" t="s">
        <v>53</v>
      </c>
      <c r="U18" s="202" t="s">
        <v>53</v>
      </c>
      <c r="V18" s="202" t="s">
        <v>53</v>
      </c>
      <c r="W18" s="202" t="s">
        <v>53</v>
      </c>
      <c r="X18" s="202" t="s">
        <v>53</v>
      </c>
      <c r="Y18" s="202" t="s">
        <v>53</v>
      </c>
      <c r="Z18" s="202" t="s">
        <v>53</v>
      </c>
      <c r="AA18" s="202" t="s">
        <v>53</v>
      </c>
      <c r="AB18" s="202" t="s">
        <v>53</v>
      </c>
      <c r="AC18" s="202" t="s">
        <v>53</v>
      </c>
      <c r="AD18" s="202" t="s">
        <v>55</v>
      </c>
      <c r="AE18" s="202" t="s">
        <v>53</v>
      </c>
      <c r="AF18" s="202" t="s">
        <v>53</v>
      </c>
      <c r="AG18" s="202" t="s">
        <v>53</v>
      </c>
      <c r="AH18" s="202" t="s">
        <v>53</v>
      </c>
      <c r="AI18" s="202" t="s">
        <v>53</v>
      </c>
      <c r="AJ18" s="202" t="s">
        <v>53</v>
      </c>
      <c r="AK18" s="202" t="s">
        <v>53</v>
      </c>
      <c r="AL18" s="202" t="s">
        <v>53</v>
      </c>
    </row>
    <row r="19" spans="1:38" ht="39.950000000000003" customHeight="1">
      <c r="A19" s="495"/>
      <c r="B19" s="496"/>
      <c r="C19" s="404" t="s">
        <v>190</v>
      </c>
      <c r="D19" s="202" t="s">
        <v>89</v>
      </c>
      <c r="E19" s="202" t="s">
        <v>191</v>
      </c>
      <c r="F19" s="202" t="s">
        <v>89</v>
      </c>
      <c r="G19" s="202" t="s">
        <v>89</v>
      </c>
      <c r="H19" s="202" t="s">
        <v>192</v>
      </c>
      <c r="I19" s="202" t="s">
        <v>193</v>
      </c>
      <c r="J19" s="202" t="s">
        <v>194</v>
      </c>
      <c r="K19" s="202" t="s">
        <v>195</v>
      </c>
      <c r="L19" s="202" t="s">
        <v>196</v>
      </c>
      <c r="M19" s="202" t="s">
        <v>197</v>
      </c>
      <c r="N19" s="202" t="s">
        <v>198</v>
      </c>
      <c r="O19" s="202" t="s">
        <v>199</v>
      </c>
      <c r="P19" s="202" t="s">
        <v>200</v>
      </c>
      <c r="Q19" s="202" t="s">
        <v>66</v>
      </c>
      <c r="R19" s="202" t="s">
        <v>201</v>
      </c>
      <c r="S19" s="202" t="s">
        <v>202</v>
      </c>
      <c r="T19" s="202" t="s">
        <v>203</v>
      </c>
      <c r="U19" s="202" t="s">
        <v>204</v>
      </c>
      <c r="V19" s="202" t="s">
        <v>205</v>
      </c>
      <c r="W19" s="202" t="s">
        <v>206</v>
      </c>
      <c r="X19" s="202" t="s">
        <v>207</v>
      </c>
      <c r="Y19" s="202" t="s">
        <v>208</v>
      </c>
      <c r="Z19" s="202" t="s">
        <v>209</v>
      </c>
      <c r="AA19" s="202" t="s">
        <v>210</v>
      </c>
      <c r="AB19" s="202" t="s">
        <v>211</v>
      </c>
      <c r="AC19" s="202" t="s">
        <v>212</v>
      </c>
      <c r="AD19" s="202" t="s">
        <v>89</v>
      </c>
      <c r="AE19" s="202" t="s">
        <v>213</v>
      </c>
      <c r="AF19" s="202" t="s">
        <v>214</v>
      </c>
      <c r="AG19" s="202" t="s">
        <v>215</v>
      </c>
      <c r="AH19" s="202" t="s">
        <v>216</v>
      </c>
      <c r="AI19" s="202" t="s">
        <v>217</v>
      </c>
      <c r="AJ19" s="202" t="s">
        <v>218</v>
      </c>
      <c r="AK19" s="202" t="s">
        <v>219</v>
      </c>
      <c r="AL19" s="202" t="s">
        <v>220</v>
      </c>
    </row>
    <row r="20" spans="1:38" ht="39.950000000000003" customHeight="1">
      <c r="A20" s="403"/>
      <c r="B20" s="493" t="s">
        <v>221</v>
      </c>
      <c r="C20" s="494"/>
      <c r="D20" s="202" t="s">
        <v>55</v>
      </c>
      <c r="E20" s="202" t="s">
        <v>55</v>
      </c>
      <c r="F20" s="202" t="s">
        <v>55</v>
      </c>
      <c r="G20" s="202" t="s">
        <v>55</v>
      </c>
      <c r="H20" s="202" t="s">
        <v>53</v>
      </c>
      <c r="I20" s="202" t="s">
        <v>53</v>
      </c>
      <c r="J20" s="202" t="s">
        <v>53</v>
      </c>
      <c r="K20" s="202" t="s">
        <v>52</v>
      </c>
      <c r="L20" s="202" t="s">
        <v>52</v>
      </c>
      <c r="M20" s="202" t="s">
        <v>52</v>
      </c>
      <c r="N20" s="202" t="s">
        <v>53</v>
      </c>
      <c r="O20" s="202" t="s">
        <v>53</v>
      </c>
      <c r="P20" s="202" t="s">
        <v>53</v>
      </c>
      <c r="Q20" s="202" t="s">
        <v>52</v>
      </c>
      <c r="R20" s="202" t="s">
        <v>53</v>
      </c>
      <c r="S20" s="202" t="s">
        <v>53</v>
      </c>
      <c r="T20" s="202" t="s">
        <v>53</v>
      </c>
      <c r="U20" s="202" t="s">
        <v>52</v>
      </c>
      <c r="V20" s="202" t="s">
        <v>53</v>
      </c>
      <c r="W20" s="202" t="s">
        <v>53</v>
      </c>
      <c r="X20" s="202" t="s">
        <v>53</v>
      </c>
      <c r="Y20" s="202" t="s">
        <v>52</v>
      </c>
      <c r="Z20" s="202" t="s">
        <v>53</v>
      </c>
      <c r="AA20" s="202" t="s">
        <v>52</v>
      </c>
      <c r="AB20" s="202" t="s">
        <v>53</v>
      </c>
      <c r="AC20" s="202" t="s">
        <v>53</v>
      </c>
      <c r="AD20" s="202" t="s">
        <v>55</v>
      </c>
      <c r="AE20" s="202" t="s">
        <v>53</v>
      </c>
      <c r="AF20" s="202" t="s">
        <v>53</v>
      </c>
      <c r="AG20" s="202" t="s">
        <v>53</v>
      </c>
      <c r="AH20" s="202" t="s">
        <v>53</v>
      </c>
      <c r="AI20" s="202" t="s">
        <v>52</v>
      </c>
      <c r="AJ20" s="202" t="s">
        <v>53</v>
      </c>
      <c r="AK20" s="202" t="s">
        <v>53</v>
      </c>
      <c r="AL20" s="202" t="s">
        <v>53</v>
      </c>
    </row>
    <row r="21" spans="1:38" ht="39.950000000000003" customHeight="1">
      <c r="A21" s="495"/>
      <c r="B21" s="496"/>
      <c r="C21" s="404" t="s">
        <v>222</v>
      </c>
      <c r="D21" s="202" t="s">
        <v>89</v>
      </c>
      <c r="E21" s="202" t="s">
        <v>223</v>
      </c>
      <c r="F21" s="202" t="s">
        <v>89</v>
      </c>
      <c r="G21" s="202" t="s">
        <v>89</v>
      </c>
      <c r="H21" s="202" t="s">
        <v>224</v>
      </c>
      <c r="I21" s="202" t="s">
        <v>225</v>
      </c>
      <c r="J21" s="202" t="s">
        <v>226</v>
      </c>
      <c r="K21" s="202" t="s">
        <v>89</v>
      </c>
      <c r="L21" s="202" t="s">
        <v>227</v>
      </c>
      <c r="M21" s="202" t="s">
        <v>89</v>
      </c>
      <c r="N21" s="202" t="s">
        <v>228</v>
      </c>
      <c r="O21" s="202" t="s">
        <v>229</v>
      </c>
      <c r="P21" s="202" t="s">
        <v>230</v>
      </c>
      <c r="Q21" s="202" t="s">
        <v>89</v>
      </c>
      <c r="R21" s="202" t="s">
        <v>231</v>
      </c>
      <c r="S21" s="202" t="s">
        <v>232</v>
      </c>
      <c r="T21" s="202" t="s">
        <v>233</v>
      </c>
      <c r="U21" s="202" t="s">
        <v>89</v>
      </c>
      <c r="V21" s="202" t="s">
        <v>234</v>
      </c>
      <c r="W21" s="202" t="s">
        <v>235</v>
      </c>
      <c r="X21" s="202" t="s">
        <v>236</v>
      </c>
      <c r="Y21" s="202" t="s">
        <v>89</v>
      </c>
      <c r="Z21" s="202" t="s">
        <v>237</v>
      </c>
      <c r="AA21" s="202" t="s">
        <v>89</v>
      </c>
      <c r="AB21" s="202" t="s">
        <v>238</v>
      </c>
      <c r="AC21" s="202" t="s">
        <v>239</v>
      </c>
      <c r="AD21" s="202" t="s">
        <v>89</v>
      </c>
      <c r="AE21" s="202" t="s">
        <v>240</v>
      </c>
      <c r="AF21" s="202" t="s">
        <v>241</v>
      </c>
      <c r="AG21" s="202" t="s">
        <v>242</v>
      </c>
      <c r="AH21" s="202" t="s">
        <v>243</v>
      </c>
      <c r="AI21" s="202" t="s">
        <v>89</v>
      </c>
      <c r="AJ21" s="202" t="s">
        <v>244</v>
      </c>
      <c r="AK21" s="202" t="s">
        <v>245</v>
      </c>
      <c r="AL21" s="202" t="s">
        <v>246</v>
      </c>
    </row>
    <row r="22" spans="1:38" ht="39.950000000000003" customHeight="1">
      <c r="A22" s="403"/>
      <c r="B22" s="493" t="s">
        <v>247</v>
      </c>
      <c r="C22" s="494"/>
      <c r="D22" s="202" t="s">
        <v>55</v>
      </c>
      <c r="E22" s="202" t="s">
        <v>52</v>
      </c>
      <c r="F22" s="202" t="s">
        <v>55</v>
      </c>
      <c r="G22" s="202" t="s">
        <v>55</v>
      </c>
      <c r="H22" s="202" t="s">
        <v>52</v>
      </c>
      <c r="I22" s="202" t="s">
        <v>52</v>
      </c>
      <c r="J22" s="202" t="s">
        <v>52</v>
      </c>
      <c r="K22" s="202" t="s">
        <v>52</v>
      </c>
      <c r="L22" s="202" t="s">
        <v>53</v>
      </c>
      <c r="M22" s="202" t="s">
        <v>52</v>
      </c>
      <c r="N22" s="202" t="s">
        <v>53</v>
      </c>
      <c r="O22" s="202" t="s">
        <v>53</v>
      </c>
      <c r="P22" s="202" t="s">
        <v>52</v>
      </c>
      <c r="Q22" s="202" t="s">
        <v>52</v>
      </c>
      <c r="R22" s="202" t="s">
        <v>52</v>
      </c>
      <c r="S22" s="202" t="s">
        <v>52</v>
      </c>
      <c r="T22" s="202" t="s">
        <v>53</v>
      </c>
      <c r="U22" s="202" t="s">
        <v>52</v>
      </c>
      <c r="V22" s="202" t="s">
        <v>52</v>
      </c>
      <c r="W22" s="202" t="s">
        <v>52</v>
      </c>
      <c r="X22" s="202" t="s">
        <v>53</v>
      </c>
      <c r="Y22" s="202" t="s">
        <v>52</v>
      </c>
      <c r="Z22" s="202" t="s">
        <v>53</v>
      </c>
      <c r="AA22" s="202" t="s">
        <v>52</v>
      </c>
      <c r="AB22" s="202" t="s">
        <v>52</v>
      </c>
      <c r="AC22" s="202" t="s">
        <v>52</v>
      </c>
      <c r="AD22" s="202" t="s">
        <v>55</v>
      </c>
      <c r="AE22" s="202" t="s">
        <v>52</v>
      </c>
      <c r="AF22" s="202" t="s">
        <v>52</v>
      </c>
      <c r="AG22" s="202" t="s">
        <v>52</v>
      </c>
      <c r="AH22" s="202" t="s">
        <v>52</v>
      </c>
      <c r="AI22" s="202" t="s">
        <v>52</v>
      </c>
      <c r="AJ22" s="202" t="s">
        <v>52</v>
      </c>
      <c r="AK22" s="202" t="s">
        <v>53</v>
      </c>
      <c r="AL22" s="202" t="s">
        <v>52</v>
      </c>
    </row>
    <row r="23" spans="1:38" ht="39.950000000000003" customHeight="1">
      <c r="A23" s="403"/>
      <c r="B23" s="405"/>
      <c r="C23" s="404" t="s">
        <v>248</v>
      </c>
      <c r="D23" s="202" t="s">
        <v>89</v>
      </c>
      <c r="E23" s="202" t="s">
        <v>89</v>
      </c>
      <c r="F23" s="202" t="s">
        <v>89</v>
      </c>
      <c r="G23" s="202" t="s">
        <v>89</v>
      </c>
      <c r="H23" s="202" t="s">
        <v>89</v>
      </c>
      <c r="I23" s="202" t="s">
        <v>89</v>
      </c>
      <c r="J23" s="202" t="s">
        <v>89</v>
      </c>
      <c r="K23" s="202" t="s">
        <v>89</v>
      </c>
      <c r="L23" s="202" t="s">
        <v>249</v>
      </c>
      <c r="M23" s="202" t="s">
        <v>89</v>
      </c>
      <c r="N23" s="202" t="s">
        <v>250</v>
      </c>
      <c r="O23" s="202" t="s">
        <v>251</v>
      </c>
      <c r="P23" s="202" t="s">
        <v>89</v>
      </c>
      <c r="Q23" s="202" t="s">
        <v>89</v>
      </c>
      <c r="R23" s="202" t="s">
        <v>89</v>
      </c>
      <c r="S23" s="202" t="s">
        <v>89</v>
      </c>
      <c r="T23" s="202" t="s">
        <v>252</v>
      </c>
      <c r="U23" s="202" t="s">
        <v>89</v>
      </c>
      <c r="V23" s="202" t="s">
        <v>89</v>
      </c>
      <c r="W23" s="202" t="s">
        <v>89</v>
      </c>
      <c r="X23" s="202" t="s">
        <v>253</v>
      </c>
      <c r="Y23" s="202" t="s">
        <v>89</v>
      </c>
      <c r="Z23" s="202" t="s">
        <v>254</v>
      </c>
      <c r="AA23" s="202" t="s">
        <v>89</v>
      </c>
      <c r="AB23" s="202" t="s">
        <v>89</v>
      </c>
      <c r="AC23" s="202" t="s">
        <v>89</v>
      </c>
      <c r="AD23" s="202" t="s">
        <v>89</v>
      </c>
      <c r="AE23" s="202" t="s">
        <v>89</v>
      </c>
      <c r="AF23" s="202" t="s">
        <v>89</v>
      </c>
      <c r="AG23" s="202" t="s">
        <v>89</v>
      </c>
      <c r="AH23" s="202" t="s">
        <v>89</v>
      </c>
      <c r="AI23" s="202" t="s">
        <v>89</v>
      </c>
      <c r="AJ23" s="202" t="s">
        <v>89</v>
      </c>
      <c r="AK23" s="202" t="s">
        <v>255</v>
      </c>
      <c r="AL23" s="202" t="s">
        <v>89</v>
      </c>
    </row>
    <row r="24" spans="1:38" ht="39.950000000000003" customHeight="1">
      <c r="A24" s="497" t="s">
        <v>256</v>
      </c>
      <c r="B24" s="497"/>
      <c r="C24" s="497"/>
      <c r="D24" s="202" t="s">
        <v>55</v>
      </c>
      <c r="E24" s="202" t="s">
        <v>257</v>
      </c>
      <c r="F24" s="202" t="s">
        <v>55</v>
      </c>
      <c r="G24" s="202" t="s">
        <v>55</v>
      </c>
      <c r="H24" s="202" t="s">
        <v>257</v>
      </c>
      <c r="I24" s="202" t="s">
        <v>258</v>
      </c>
      <c r="J24" s="202" t="s">
        <v>259</v>
      </c>
      <c r="K24" s="202" t="s">
        <v>259</v>
      </c>
      <c r="L24" s="202" t="s">
        <v>259</v>
      </c>
      <c r="M24" s="202" t="s">
        <v>259</v>
      </c>
      <c r="N24" s="202" t="s">
        <v>258</v>
      </c>
      <c r="O24" s="202" t="s">
        <v>257</v>
      </c>
      <c r="P24" s="202" t="s">
        <v>260</v>
      </c>
      <c r="Q24" s="202" t="s">
        <v>257</v>
      </c>
      <c r="R24" s="202" t="s">
        <v>257</v>
      </c>
      <c r="S24" s="202" t="s">
        <v>258</v>
      </c>
      <c r="T24" s="202" t="s">
        <v>258</v>
      </c>
      <c r="U24" s="202" t="s">
        <v>257</v>
      </c>
      <c r="V24" s="202" t="s">
        <v>258</v>
      </c>
      <c r="W24" s="202" t="s">
        <v>257</v>
      </c>
      <c r="X24" s="202" t="s">
        <v>258</v>
      </c>
      <c r="Y24" s="202" t="s">
        <v>259</v>
      </c>
      <c r="Z24" s="202" t="s">
        <v>258</v>
      </c>
      <c r="AA24" s="202" t="s">
        <v>258</v>
      </c>
      <c r="AB24" s="202" t="s">
        <v>259</v>
      </c>
      <c r="AC24" s="202" t="s">
        <v>261</v>
      </c>
      <c r="AD24" s="202" t="s">
        <v>55</v>
      </c>
      <c r="AE24" s="202" t="s">
        <v>257</v>
      </c>
      <c r="AF24" s="202" t="s">
        <v>258</v>
      </c>
      <c r="AG24" s="202" t="s">
        <v>257</v>
      </c>
      <c r="AH24" s="202" t="s">
        <v>257</v>
      </c>
      <c r="AI24" s="202" t="s">
        <v>258</v>
      </c>
      <c r="AJ24" s="202" t="s">
        <v>257</v>
      </c>
      <c r="AK24" s="202" t="s">
        <v>257</v>
      </c>
      <c r="AL24" s="202" t="s">
        <v>257</v>
      </c>
    </row>
    <row r="25" spans="1:38" ht="39.950000000000003" customHeight="1">
      <c r="A25" s="497" t="s">
        <v>262</v>
      </c>
      <c r="B25" s="497"/>
      <c r="C25" s="497"/>
      <c r="D25" s="202" t="s">
        <v>55</v>
      </c>
      <c r="E25" s="202" t="s">
        <v>52</v>
      </c>
      <c r="F25" s="202" t="s">
        <v>55</v>
      </c>
      <c r="G25" s="202" t="s">
        <v>55</v>
      </c>
      <c r="H25" s="202" t="s">
        <v>53</v>
      </c>
      <c r="I25" s="202" t="s">
        <v>53</v>
      </c>
      <c r="J25" s="202" t="s">
        <v>53</v>
      </c>
      <c r="K25" s="202" t="s">
        <v>53</v>
      </c>
      <c r="L25" s="202" t="s">
        <v>52</v>
      </c>
      <c r="M25" s="202" t="s">
        <v>53</v>
      </c>
      <c r="N25" s="202" t="s">
        <v>53</v>
      </c>
      <c r="O25" s="202" t="s">
        <v>53</v>
      </c>
      <c r="P25" s="202" t="s">
        <v>260</v>
      </c>
      <c r="Q25" s="202" t="s">
        <v>53</v>
      </c>
      <c r="R25" s="202" t="s">
        <v>52</v>
      </c>
      <c r="S25" s="202" t="s">
        <v>260</v>
      </c>
      <c r="T25" s="202" t="s">
        <v>52</v>
      </c>
      <c r="U25" s="202" t="s">
        <v>52</v>
      </c>
      <c r="V25" s="202" t="s">
        <v>53</v>
      </c>
      <c r="W25" s="202" t="s">
        <v>52</v>
      </c>
      <c r="X25" s="202" t="s">
        <v>53</v>
      </c>
      <c r="Y25" s="202" t="s">
        <v>53</v>
      </c>
      <c r="Z25" s="202" t="s">
        <v>53</v>
      </c>
      <c r="AA25" s="202" t="s">
        <v>53</v>
      </c>
      <c r="AB25" s="202" t="s">
        <v>52</v>
      </c>
      <c r="AC25" s="202" t="s">
        <v>53</v>
      </c>
      <c r="AD25" s="202" t="s">
        <v>55</v>
      </c>
      <c r="AE25" s="202" t="s">
        <v>53</v>
      </c>
      <c r="AF25" s="202" t="s">
        <v>52</v>
      </c>
      <c r="AG25" s="202" t="s">
        <v>52</v>
      </c>
      <c r="AH25" s="202" t="s">
        <v>52</v>
      </c>
      <c r="AI25" s="202" t="s">
        <v>53</v>
      </c>
      <c r="AJ25" s="202" t="s">
        <v>260</v>
      </c>
      <c r="AK25" s="202" t="s">
        <v>52</v>
      </c>
      <c r="AL25" s="202" t="s">
        <v>53</v>
      </c>
    </row>
    <row r="26" spans="1:38" ht="39.950000000000003" customHeight="1">
      <c r="A26" s="497" t="s">
        <v>263</v>
      </c>
      <c r="B26" s="497"/>
      <c r="C26" s="497"/>
      <c r="D26" s="347" t="s">
        <v>52</v>
      </c>
      <c r="E26" s="347" t="s">
        <v>53</v>
      </c>
      <c r="F26" s="347" t="s">
        <v>52</v>
      </c>
      <c r="G26" s="347" t="s">
        <v>52</v>
      </c>
      <c r="H26" s="347" t="s">
        <v>53</v>
      </c>
      <c r="I26" s="347" t="s">
        <v>53</v>
      </c>
      <c r="J26" s="347" t="s">
        <v>53</v>
      </c>
      <c r="K26" s="347" t="s">
        <v>53</v>
      </c>
      <c r="L26" s="347" t="s">
        <v>53</v>
      </c>
      <c r="M26" s="347" t="s">
        <v>52</v>
      </c>
      <c r="N26" s="347" t="s">
        <v>53</v>
      </c>
      <c r="O26" s="347" t="s">
        <v>53</v>
      </c>
      <c r="P26" s="347" t="s">
        <v>53</v>
      </c>
      <c r="Q26" s="347" t="s">
        <v>53</v>
      </c>
      <c r="R26" s="347" t="s">
        <v>53</v>
      </c>
      <c r="S26" s="347" t="s">
        <v>53</v>
      </c>
      <c r="T26" s="347" t="s">
        <v>53</v>
      </c>
      <c r="U26" s="347" t="s">
        <v>52</v>
      </c>
      <c r="V26" s="347" t="s">
        <v>52</v>
      </c>
      <c r="W26" s="347" t="s">
        <v>52</v>
      </c>
      <c r="X26" s="347" t="s">
        <v>53</v>
      </c>
      <c r="Y26" s="347" t="s">
        <v>53</v>
      </c>
      <c r="Z26" s="347" t="s">
        <v>53</v>
      </c>
      <c r="AA26" s="347" t="s">
        <v>53</v>
      </c>
      <c r="AB26" s="347" t="s">
        <v>53</v>
      </c>
      <c r="AC26" s="347" t="s">
        <v>53</v>
      </c>
      <c r="AD26" s="347" t="s">
        <v>52</v>
      </c>
      <c r="AE26" s="347" t="s">
        <v>53</v>
      </c>
      <c r="AF26" s="347" t="s">
        <v>53</v>
      </c>
      <c r="AG26" s="347" t="s">
        <v>52</v>
      </c>
      <c r="AH26" s="347" t="s">
        <v>52</v>
      </c>
      <c r="AI26" s="347" t="s">
        <v>52</v>
      </c>
      <c r="AJ26" s="347" t="s">
        <v>52</v>
      </c>
      <c r="AK26" s="347" t="s">
        <v>53</v>
      </c>
      <c r="AL26" s="347" t="s">
        <v>53</v>
      </c>
    </row>
    <row r="27" spans="1:38" ht="39.950000000000003" customHeight="1">
      <c r="A27" s="403"/>
      <c r="B27" s="488" t="s">
        <v>264</v>
      </c>
      <c r="C27" s="489"/>
      <c r="D27" s="202" t="s">
        <v>89</v>
      </c>
      <c r="E27" s="202" t="s">
        <v>265</v>
      </c>
      <c r="F27" s="202" t="s">
        <v>89</v>
      </c>
      <c r="G27" s="202" t="s">
        <v>89</v>
      </c>
      <c r="H27" s="202" t="s">
        <v>155</v>
      </c>
      <c r="I27" s="202" t="s">
        <v>266</v>
      </c>
      <c r="J27" s="202" t="s">
        <v>267</v>
      </c>
      <c r="K27" s="202" t="s">
        <v>268</v>
      </c>
      <c r="L27" s="202" t="s">
        <v>269</v>
      </c>
      <c r="M27" s="202" t="s">
        <v>89</v>
      </c>
      <c r="N27" s="202" t="s">
        <v>270</v>
      </c>
      <c r="O27" s="202" t="s">
        <v>271</v>
      </c>
      <c r="P27" s="202" t="s">
        <v>272</v>
      </c>
      <c r="Q27" s="202" t="s">
        <v>273</v>
      </c>
      <c r="R27" s="202" t="s">
        <v>274</v>
      </c>
      <c r="S27" s="202" t="s">
        <v>268</v>
      </c>
      <c r="T27" s="202" t="s">
        <v>275</v>
      </c>
      <c r="U27" s="202" t="s">
        <v>89</v>
      </c>
      <c r="V27" s="202" t="s">
        <v>89</v>
      </c>
      <c r="W27" s="202" t="s">
        <v>89</v>
      </c>
      <c r="X27" s="202" t="s">
        <v>276</v>
      </c>
      <c r="Y27" s="202" t="s">
        <v>277</v>
      </c>
      <c r="Z27" s="202" t="s">
        <v>278</v>
      </c>
      <c r="AA27" s="202" t="s">
        <v>279</v>
      </c>
      <c r="AB27" s="202" t="s">
        <v>268</v>
      </c>
      <c r="AC27" s="202" t="s">
        <v>280</v>
      </c>
      <c r="AD27" s="202" t="s">
        <v>89</v>
      </c>
      <c r="AE27" s="202" t="s">
        <v>268</v>
      </c>
      <c r="AF27" s="202" t="s">
        <v>281</v>
      </c>
      <c r="AG27" s="202" t="s">
        <v>89</v>
      </c>
      <c r="AH27" s="202" t="s">
        <v>89</v>
      </c>
      <c r="AI27" s="202" t="s">
        <v>89</v>
      </c>
      <c r="AJ27" s="202" t="s">
        <v>89</v>
      </c>
      <c r="AK27" s="202" t="s">
        <v>282</v>
      </c>
      <c r="AL27" s="202" t="s">
        <v>283</v>
      </c>
    </row>
    <row r="28" spans="1:38" ht="39.950000000000003" customHeight="1">
      <c r="A28" s="403"/>
      <c r="B28" s="493" t="s">
        <v>284</v>
      </c>
      <c r="C28" s="494"/>
      <c r="D28" s="351" t="s">
        <v>89</v>
      </c>
      <c r="E28" s="351" t="s">
        <v>285</v>
      </c>
      <c r="F28" s="351" t="s">
        <v>89</v>
      </c>
      <c r="G28" s="351" t="s">
        <v>89</v>
      </c>
      <c r="H28" s="351" t="s">
        <v>89</v>
      </c>
      <c r="I28" s="351" t="s">
        <v>286</v>
      </c>
      <c r="J28" s="351" t="s">
        <v>287</v>
      </c>
      <c r="K28" s="351" t="s">
        <v>288</v>
      </c>
      <c r="L28" s="351" t="s">
        <v>89</v>
      </c>
      <c r="M28" s="351" t="s">
        <v>89</v>
      </c>
      <c r="N28" s="351" t="s">
        <v>289</v>
      </c>
      <c r="O28" s="351" t="s">
        <v>290</v>
      </c>
      <c r="P28" s="351" t="s">
        <v>291</v>
      </c>
      <c r="Q28" s="351" t="s">
        <v>292</v>
      </c>
      <c r="R28" s="351" t="s">
        <v>293</v>
      </c>
      <c r="S28" s="351" t="s">
        <v>294</v>
      </c>
      <c r="T28" s="351" t="s">
        <v>295</v>
      </c>
      <c r="U28" s="351" t="s">
        <v>89</v>
      </c>
      <c r="V28" s="351" t="s">
        <v>89</v>
      </c>
      <c r="W28" s="351" t="s">
        <v>89</v>
      </c>
      <c r="X28" s="351" t="s">
        <v>296</v>
      </c>
      <c r="Y28" s="351" t="s">
        <v>297</v>
      </c>
      <c r="Z28" s="351" t="s">
        <v>298</v>
      </c>
      <c r="AA28" s="351" t="s">
        <v>299</v>
      </c>
      <c r="AB28" s="351" t="s">
        <v>300</v>
      </c>
      <c r="AC28" s="351" t="s">
        <v>301</v>
      </c>
      <c r="AD28" s="351" t="s">
        <v>89</v>
      </c>
      <c r="AE28" s="351" t="s">
        <v>302</v>
      </c>
      <c r="AF28" s="351" t="s">
        <v>303</v>
      </c>
      <c r="AG28" s="351" t="s">
        <v>89</v>
      </c>
      <c r="AH28" s="351" t="s">
        <v>89</v>
      </c>
      <c r="AI28" s="351" t="s">
        <v>89</v>
      </c>
      <c r="AJ28" s="351" t="s">
        <v>89</v>
      </c>
      <c r="AK28" s="351" t="s">
        <v>304</v>
      </c>
      <c r="AL28" s="351" t="s">
        <v>305</v>
      </c>
    </row>
    <row r="29" spans="1:38">
      <c r="A29" s="498" t="s">
        <v>306</v>
      </c>
      <c r="B29" s="499"/>
      <c r="C29" s="499"/>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4"/>
    </row>
    <row r="30" spans="1:38" ht="39.950000000000003" customHeight="1">
      <c r="A30" s="500" t="s">
        <v>307</v>
      </c>
      <c r="B30" s="500"/>
      <c r="C30" s="500"/>
      <c r="D30" s="185" t="str">
        <f>IF(ISBLANK(Afghanistan!$H$27),"",Afghanistan!$H$27)</f>
        <v>No</v>
      </c>
      <c r="E30" s="185" t="str">
        <f>IF(ISBLANK(Albania!$H$27),"",Albania!$H$27)</f>
        <v>Yes</v>
      </c>
      <c r="F30" s="185" t="str">
        <f>IF(ISBLANK(Armenia!$H$27),"",Armenia!$H$27)</f>
        <v>No</v>
      </c>
      <c r="G30" s="185" t="str">
        <f>IF(ISBLANK(Azerbaijan!$H$27),"",Azerbaijan!$H$27)</f>
        <v>No Data</v>
      </c>
      <c r="H30" s="185" t="str">
        <f>IF(ISBLANK(Bangladesh!$H$27),"",Bangladesh!$H$27)</f>
        <v>Yes</v>
      </c>
      <c r="I30" s="185" t="str">
        <f>IF(ISBLANK('Burkina Faso'!$H$27),"",'Burkina Faso'!$H$27)</f>
        <v>Yes</v>
      </c>
      <c r="J30" s="185" t="str">
        <f>IF(ISBLANK('Dominican Republic'!$H$27),"",'Dominican Republic'!$H$27)</f>
        <v>No</v>
      </c>
      <c r="K30" s="185" t="str">
        <f>IF(ISBLANK('El Salvador'!$H$27),"",'El Salvador'!$H$27)</f>
        <v>No</v>
      </c>
      <c r="L30" s="185" t="str">
        <f>IF(ISBLANK(Ethiopia!$H$27),"",Ethiopia!$H$27)</f>
        <v>Yes</v>
      </c>
      <c r="M30" s="185" t="str">
        <f>IF(ISBLANK(Georgia!$H$27),"",Georgia!$H$27)</f>
        <v>No</v>
      </c>
      <c r="N30" s="185" t="str">
        <f>IF(ISBLANK(Ghana!$H$27),"",Ghana!$H$27)</f>
        <v>No</v>
      </c>
      <c r="O30" s="185" t="str">
        <f>IF(ISBLANK(Guatemala!$H$27),"",Guatemala!$H$27)</f>
        <v>No</v>
      </c>
      <c r="P30" s="185" t="str">
        <f>IF(ISBLANK(Honduras!$H$27),"",Honduras!$H$27)</f>
        <v>No</v>
      </c>
      <c r="Q30" s="185" t="str">
        <f>IF(ISBLANK(India!$H$27),"",India!$H$27)</f>
        <v>No</v>
      </c>
      <c r="R30" s="185" t="str">
        <f>IF(ISBLANK(Kenya!$H$27),"",Kenya!$H$27)</f>
        <v>No</v>
      </c>
      <c r="S30" s="185" t="str">
        <f>IF(ISBLANK(Liberia!$H$27),"",Liberia!$H$27)</f>
        <v>No</v>
      </c>
      <c r="T30" s="185" t="str">
        <f>IF(ISBLANK(Madagascar!$H$27),"",Madagascar!$H$27)</f>
        <v>No</v>
      </c>
      <c r="U30" s="185" t="str">
        <f>IF(ISBLANK(Malawi!$H$27),"",Malawi!$H$27)</f>
        <v>Yes</v>
      </c>
      <c r="V30" s="185" t="str">
        <f>IF(ISBLANK(Mali!$H$27),"",Mali!$H$27)</f>
        <v>Yes</v>
      </c>
      <c r="W30" s="185" t="str">
        <f>IF(ISBLANK(Mozambique!$H$27),"",Mozambique!$H$27)</f>
        <v>No</v>
      </c>
      <c r="X30" s="185" t="str">
        <f>IF(ISBLANK(Nepal!$H$27),"",Nepal!$H$27)</f>
        <v>Yes</v>
      </c>
      <c r="Y30" s="185" t="str">
        <f>IF(ISBLANK(Nicaragua!$H$27),"",Nicaragua!$H$27)</f>
        <v>Yes</v>
      </c>
      <c r="Z30" s="185" t="str">
        <f>IF(ISBLANK(Nigeria!$H$27),"",Nigeria!$H$27)</f>
        <v>No</v>
      </c>
      <c r="AA30" s="185" t="str">
        <f>IF(ISBLANK(Pakistan!$H$27),"",Pakistan!$H$27)</f>
        <v>No</v>
      </c>
      <c r="AB30" s="185" t="str">
        <f>IF(ISBLANK(Paraguay!$H$27),"",Paraguay!$H$27)</f>
        <v>No</v>
      </c>
      <c r="AC30" s="185" t="str">
        <f>IF(ISBLANK(Philippines!$H$27),"",Philippines!$H$27)</f>
        <v>Yes</v>
      </c>
      <c r="AD30" s="185" t="str">
        <f>IF(ISBLANK(Russia!$H$27),"",Russia!$H$27)</f>
        <v>No</v>
      </c>
      <c r="AE30" s="185" t="str">
        <f>IF(ISBLANK(Rwanda!$H$27),"",Rwanda!$H$27)</f>
        <v>Yes</v>
      </c>
      <c r="AF30" s="185" t="str">
        <f>IF(ISBLANK(Senegal!$H$27),"",Senegal!$H$27)</f>
        <v>No</v>
      </c>
      <c r="AG30" s="185" t="str">
        <f>IF(ISBLANK(Tanzania!$H$27),"",Tanzania!$H$27)</f>
        <v>Yes</v>
      </c>
      <c r="AH30" s="185" t="str">
        <f>IF(ISBLANK(Uganda!$H$27),"",Uganda!$H$27)</f>
        <v>Yes</v>
      </c>
      <c r="AI30" s="185" t="str">
        <f>IF(ISBLANK(Ukraine!$H$27),"",Ukraine!$H$27)</f>
        <v>No</v>
      </c>
      <c r="AJ30" s="185" t="str">
        <f>IF(ISBLANK(Yemen!$H$27),"",Yemen!$H$27)</f>
        <v>No Data</v>
      </c>
      <c r="AK30" s="185" t="str">
        <f>IF(ISBLANK(Zambia!$H$27),"",Zambia!$H$27)</f>
        <v>Yes</v>
      </c>
      <c r="AL30" s="185" t="str">
        <f>IF(ISBLANK(Zimbabwe!$H$27),"",Zimbabwe!$H$27)</f>
        <v>No</v>
      </c>
    </row>
    <row r="31" spans="1:38" ht="39.950000000000003" customHeight="1">
      <c r="A31" s="500" t="s">
        <v>308</v>
      </c>
      <c r="B31" s="500"/>
      <c r="C31" s="500"/>
      <c r="D31" s="185" t="s">
        <v>52</v>
      </c>
      <c r="E31" s="185" t="s">
        <v>53</v>
      </c>
      <c r="F31" s="185" t="s">
        <v>52</v>
      </c>
      <c r="G31" s="185" t="s">
        <v>52</v>
      </c>
      <c r="H31" s="185" t="s">
        <v>53</v>
      </c>
      <c r="I31" s="185" t="s">
        <v>53</v>
      </c>
      <c r="J31" s="185" t="s">
        <v>52</v>
      </c>
      <c r="K31" s="185" t="s">
        <v>53</v>
      </c>
      <c r="L31" s="185" t="s">
        <v>53</v>
      </c>
      <c r="M31" s="185" t="s">
        <v>52</v>
      </c>
      <c r="N31" s="185" t="s">
        <v>53</v>
      </c>
      <c r="O31" s="185" t="s">
        <v>52</v>
      </c>
      <c r="P31" s="185" t="s">
        <v>52</v>
      </c>
      <c r="Q31" s="185" t="s">
        <v>53</v>
      </c>
      <c r="R31" s="185" t="s">
        <v>53</v>
      </c>
      <c r="S31" s="185" t="s">
        <v>52</v>
      </c>
      <c r="T31" s="185" t="s">
        <v>53</v>
      </c>
      <c r="U31" s="185" t="s">
        <v>52</v>
      </c>
      <c r="V31" s="185" t="s">
        <v>53</v>
      </c>
      <c r="W31" s="185" t="s">
        <v>52</v>
      </c>
      <c r="X31" s="185" t="s">
        <v>53</v>
      </c>
      <c r="Y31" s="185" t="s">
        <v>53</v>
      </c>
      <c r="Z31" s="185" t="s">
        <v>53</v>
      </c>
      <c r="AA31" s="185" t="s">
        <v>53</v>
      </c>
      <c r="AB31" s="185" t="s">
        <v>53</v>
      </c>
      <c r="AC31" s="185" t="s">
        <v>52</v>
      </c>
      <c r="AD31" s="185" t="s">
        <v>52</v>
      </c>
      <c r="AE31" s="185" t="s">
        <v>53</v>
      </c>
      <c r="AF31" s="185" t="s">
        <v>53</v>
      </c>
      <c r="AG31" s="185" t="s">
        <v>53</v>
      </c>
      <c r="AH31" s="185" t="s">
        <v>53</v>
      </c>
      <c r="AI31" s="185" t="s">
        <v>53</v>
      </c>
      <c r="AJ31" s="185" t="s">
        <v>52</v>
      </c>
      <c r="AK31" s="185" t="s">
        <v>53</v>
      </c>
      <c r="AL31" s="185" t="s">
        <v>52</v>
      </c>
    </row>
    <row r="32" spans="1:38" ht="43.5" customHeight="1">
      <c r="A32" s="500" t="s">
        <v>309</v>
      </c>
      <c r="B32" s="500"/>
      <c r="C32" s="500"/>
      <c r="D32" s="185" t="s">
        <v>260</v>
      </c>
      <c r="E32" s="185" t="s">
        <v>53</v>
      </c>
      <c r="F32" s="185" t="s">
        <v>52</v>
      </c>
      <c r="G32" s="185" t="s">
        <v>52</v>
      </c>
      <c r="H32" s="185" t="s">
        <v>53</v>
      </c>
      <c r="I32" s="185" t="s">
        <v>53</v>
      </c>
      <c r="J32" s="185" t="s">
        <v>53</v>
      </c>
      <c r="K32" s="185" t="s">
        <v>53</v>
      </c>
      <c r="L32" s="185" t="s">
        <v>53</v>
      </c>
      <c r="M32" s="185" t="s">
        <v>52</v>
      </c>
      <c r="N32" s="185" t="s">
        <v>53</v>
      </c>
      <c r="O32" s="185" t="s">
        <v>53</v>
      </c>
      <c r="P32" s="185" t="s">
        <v>52</v>
      </c>
      <c r="Q32" s="185" t="s">
        <v>53</v>
      </c>
      <c r="R32" s="185" t="s">
        <v>53</v>
      </c>
      <c r="S32" s="185" t="s">
        <v>52</v>
      </c>
      <c r="T32" s="185" t="s">
        <v>53</v>
      </c>
      <c r="U32" s="185" t="s">
        <v>53</v>
      </c>
      <c r="V32" s="185" t="s">
        <v>52</v>
      </c>
      <c r="W32" s="185" t="s">
        <v>52</v>
      </c>
      <c r="X32" s="185" t="s">
        <v>53</v>
      </c>
      <c r="Y32" s="185" t="s">
        <v>53</v>
      </c>
      <c r="Z32" s="185" t="s">
        <v>52</v>
      </c>
      <c r="AA32" s="185" t="s">
        <v>53</v>
      </c>
      <c r="AB32" s="185" t="s">
        <v>53</v>
      </c>
      <c r="AC32" s="185" t="s">
        <v>53</v>
      </c>
      <c r="AD32" s="185" t="s">
        <v>52</v>
      </c>
      <c r="AE32" s="185" t="s">
        <v>53</v>
      </c>
      <c r="AF32" s="185" t="s">
        <v>52</v>
      </c>
      <c r="AG32" s="185" t="s">
        <v>53</v>
      </c>
      <c r="AH32" s="185" t="s">
        <v>52</v>
      </c>
      <c r="AI32" s="185" t="s">
        <v>53</v>
      </c>
      <c r="AJ32" s="185" t="s">
        <v>53</v>
      </c>
      <c r="AK32" s="185" t="s">
        <v>53</v>
      </c>
      <c r="AL32" s="185" t="s">
        <v>52</v>
      </c>
    </row>
    <row r="33" spans="1:38" ht="39.950000000000003" customHeight="1">
      <c r="A33" s="334"/>
      <c r="B33" s="501" t="s">
        <v>310</v>
      </c>
      <c r="C33" s="502"/>
      <c r="D33" s="185" t="s">
        <v>260</v>
      </c>
      <c r="E33" s="185" t="s">
        <v>53</v>
      </c>
      <c r="F33" s="185" t="s">
        <v>52</v>
      </c>
      <c r="G33" s="185" t="s">
        <v>52</v>
      </c>
      <c r="H33" s="185" t="s">
        <v>52</v>
      </c>
      <c r="I33" s="185" t="s">
        <v>53</v>
      </c>
      <c r="J33" s="185" t="s">
        <v>53</v>
      </c>
      <c r="K33" s="185" t="s">
        <v>53</v>
      </c>
      <c r="L33" s="185" t="s">
        <v>53</v>
      </c>
      <c r="M33" s="185" t="s">
        <v>52</v>
      </c>
      <c r="N33" s="185" t="s">
        <v>52</v>
      </c>
      <c r="O33" s="185" t="s">
        <v>53</v>
      </c>
      <c r="P33" s="185" t="s">
        <v>52</v>
      </c>
      <c r="Q33" s="185" t="s">
        <v>53</v>
      </c>
      <c r="R33" s="185" t="s">
        <v>53</v>
      </c>
      <c r="S33" s="185" t="s">
        <v>52</v>
      </c>
      <c r="T33" s="185" t="s">
        <v>53</v>
      </c>
      <c r="U33" s="185" t="s">
        <v>52</v>
      </c>
      <c r="V33" s="185" t="s">
        <v>52</v>
      </c>
      <c r="W33" s="185" t="s">
        <v>52</v>
      </c>
      <c r="X33" s="185" t="s">
        <v>53</v>
      </c>
      <c r="Y33" s="185" t="s">
        <v>53</v>
      </c>
      <c r="Z33" s="185" t="s">
        <v>52</v>
      </c>
      <c r="AA33" s="185" t="s">
        <v>53</v>
      </c>
      <c r="AB33" s="185" t="s">
        <v>53</v>
      </c>
      <c r="AC33" s="185" t="s">
        <v>53</v>
      </c>
      <c r="AD33" s="185" t="s">
        <v>52</v>
      </c>
      <c r="AE33" s="185" t="s">
        <v>53</v>
      </c>
      <c r="AF33" s="185" t="s">
        <v>52</v>
      </c>
      <c r="AG33" s="185" t="s">
        <v>53</v>
      </c>
      <c r="AH33" s="185" t="s">
        <v>52</v>
      </c>
      <c r="AI33" s="185" t="s">
        <v>53</v>
      </c>
      <c r="AJ33" s="185" t="s">
        <v>52</v>
      </c>
      <c r="AK33" s="185" t="s">
        <v>52</v>
      </c>
      <c r="AL33" s="185" t="s">
        <v>52</v>
      </c>
    </row>
    <row r="34" spans="1:38" s="198" customFormat="1" ht="39.950000000000003" customHeight="1">
      <c r="A34" s="336"/>
      <c r="B34" s="410"/>
      <c r="C34" s="411" t="s">
        <v>311</v>
      </c>
      <c r="D34" s="412" t="s">
        <v>260</v>
      </c>
      <c r="E34" s="412">
        <v>21931</v>
      </c>
      <c r="F34" s="412">
        <v>0</v>
      </c>
      <c r="G34" s="412">
        <v>0</v>
      </c>
      <c r="H34" s="412">
        <v>700000</v>
      </c>
      <c r="I34" s="412">
        <v>138579.29</v>
      </c>
      <c r="J34" s="412">
        <v>486204</v>
      </c>
      <c r="K34" s="412">
        <v>784000</v>
      </c>
      <c r="L34" s="412">
        <v>889000</v>
      </c>
      <c r="M34" s="412">
        <v>0</v>
      </c>
      <c r="N34" s="412">
        <v>0</v>
      </c>
      <c r="O34" s="412">
        <v>1325301</v>
      </c>
      <c r="P34" s="412">
        <v>0</v>
      </c>
      <c r="Q34" s="412" t="s">
        <v>260</v>
      </c>
      <c r="R34" s="412">
        <v>6106554.9400000004</v>
      </c>
      <c r="S34" s="412">
        <v>0</v>
      </c>
      <c r="T34" s="412">
        <v>125126.5</v>
      </c>
      <c r="U34" s="412">
        <v>0</v>
      </c>
      <c r="V34" s="412">
        <v>0</v>
      </c>
      <c r="W34" s="412">
        <v>0</v>
      </c>
      <c r="X34" s="412">
        <v>1691440</v>
      </c>
      <c r="Y34" s="412">
        <v>227120</v>
      </c>
      <c r="Z34" s="412">
        <v>0</v>
      </c>
      <c r="AA34" s="412">
        <v>9257171</v>
      </c>
      <c r="AB34" s="412">
        <v>566000</v>
      </c>
      <c r="AC34" s="412" t="s">
        <v>260</v>
      </c>
      <c r="AD34" s="412">
        <v>0</v>
      </c>
      <c r="AE34" s="412" t="s">
        <v>89</v>
      </c>
      <c r="AF34" s="412">
        <v>0</v>
      </c>
      <c r="AG34" s="412">
        <v>2850531</v>
      </c>
      <c r="AH34" s="412">
        <v>0</v>
      </c>
      <c r="AI34" s="412">
        <v>235000</v>
      </c>
      <c r="AJ34" s="412">
        <v>0</v>
      </c>
      <c r="AK34" s="412">
        <v>0</v>
      </c>
      <c r="AL34" s="412">
        <v>0</v>
      </c>
    </row>
    <row r="35" spans="1:38" ht="39.950000000000003" customHeight="1">
      <c r="A35" s="334"/>
      <c r="B35" s="324"/>
      <c r="C35" s="325" t="s">
        <v>312</v>
      </c>
      <c r="D35" s="185" t="s">
        <v>260</v>
      </c>
      <c r="E35" s="185" t="s">
        <v>313</v>
      </c>
      <c r="F35" s="185" t="s">
        <v>313</v>
      </c>
      <c r="G35" s="185" t="s">
        <v>313</v>
      </c>
      <c r="H35" s="185" t="s">
        <v>314</v>
      </c>
      <c r="I35" s="185" t="s">
        <v>313</v>
      </c>
      <c r="J35" s="185" t="s">
        <v>313</v>
      </c>
      <c r="K35" s="185" t="s">
        <v>313</v>
      </c>
      <c r="L35" s="185" t="s">
        <v>315</v>
      </c>
      <c r="M35" s="185" t="s">
        <v>313</v>
      </c>
      <c r="N35" s="185" t="s">
        <v>313</v>
      </c>
      <c r="O35" s="185" t="s">
        <v>313</v>
      </c>
      <c r="P35" s="185" t="s">
        <v>316</v>
      </c>
      <c r="Q35" s="185" t="s">
        <v>317</v>
      </c>
      <c r="R35" s="185" t="s">
        <v>315</v>
      </c>
      <c r="S35" s="185" t="s">
        <v>313</v>
      </c>
      <c r="T35" s="185" t="s">
        <v>313</v>
      </c>
      <c r="U35" s="185" t="s">
        <v>318</v>
      </c>
      <c r="V35" s="185" t="s">
        <v>319</v>
      </c>
      <c r="W35" s="185" t="s">
        <v>318</v>
      </c>
      <c r="X35" s="185" t="s">
        <v>315</v>
      </c>
      <c r="Y35" s="185" t="s">
        <v>313</v>
      </c>
      <c r="Z35" s="185" t="s">
        <v>313</v>
      </c>
      <c r="AA35" s="185" t="s">
        <v>315</v>
      </c>
      <c r="AB35" s="185" t="s">
        <v>313</v>
      </c>
      <c r="AC35" s="185" t="s">
        <v>313</v>
      </c>
      <c r="AD35" s="185" t="s">
        <v>313</v>
      </c>
      <c r="AE35" s="185" t="s">
        <v>313</v>
      </c>
      <c r="AF35" s="185" t="s">
        <v>313</v>
      </c>
      <c r="AG35" s="185" t="s">
        <v>315</v>
      </c>
      <c r="AH35" s="185" t="s">
        <v>313</v>
      </c>
      <c r="AI35" s="185" t="s">
        <v>313</v>
      </c>
      <c r="AJ35" s="185" t="s">
        <v>320</v>
      </c>
      <c r="AK35" s="185" t="s">
        <v>313</v>
      </c>
      <c r="AL35" s="185" t="s">
        <v>318</v>
      </c>
    </row>
    <row r="36" spans="1:38" ht="39.950000000000003" customHeight="1">
      <c r="A36" s="336"/>
      <c r="B36" s="323"/>
      <c r="C36" s="326" t="s">
        <v>321</v>
      </c>
      <c r="D36" s="185" t="s">
        <v>89</v>
      </c>
      <c r="E36" s="185" t="s">
        <v>322</v>
      </c>
      <c r="F36" s="185" t="s">
        <v>89</v>
      </c>
      <c r="G36" s="185" t="s">
        <v>89</v>
      </c>
      <c r="H36" s="185" t="s">
        <v>323</v>
      </c>
      <c r="I36" s="185" t="s">
        <v>324</v>
      </c>
      <c r="J36" s="185" t="s">
        <v>325</v>
      </c>
      <c r="K36" s="185" t="s">
        <v>326</v>
      </c>
      <c r="L36" s="185" t="s">
        <v>327</v>
      </c>
      <c r="M36" s="185" t="s">
        <v>89</v>
      </c>
      <c r="N36" s="185" t="s">
        <v>328</v>
      </c>
      <c r="O36" s="185" t="s">
        <v>329</v>
      </c>
      <c r="P36" s="185" t="s">
        <v>330</v>
      </c>
      <c r="Q36" s="185" t="s">
        <v>331</v>
      </c>
      <c r="R36" s="185" t="s">
        <v>332</v>
      </c>
      <c r="S36" s="185" t="s">
        <v>89</v>
      </c>
      <c r="T36" s="185" t="s">
        <v>333</v>
      </c>
      <c r="U36" s="185" t="s">
        <v>89</v>
      </c>
      <c r="V36" s="185" t="s">
        <v>89</v>
      </c>
      <c r="W36" s="185" t="s">
        <v>89</v>
      </c>
      <c r="X36" s="185" t="s">
        <v>334</v>
      </c>
      <c r="Y36" s="185" t="s">
        <v>335</v>
      </c>
      <c r="Z36" s="185" t="s">
        <v>89</v>
      </c>
      <c r="AA36" s="185" t="s">
        <v>336</v>
      </c>
      <c r="AB36" s="185" t="s">
        <v>89</v>
      </c>
      <c r="AC36" s="185" t="s">
        <v>89</v>
      </c>
      <c r="AD36" s="185" t="s">
        <v>89</v>
      </c>
      <c r="AE36" s="185" t="s">
        <v>89</v>
      </c>
      <c r="AF36" s="185" t="s">
        <v>337</v>
      </c>
      <c r="AG36" s="185" t="s">
        <v>338</v>
      </c>
      <c r="AH36" s="185" t="s">
        <v>89</v>
      </c>
      <c r="AI36" s="185" t="s">
        <v>339</v>
      </c>
      <c r="AJ36" s="185" t="s">
        <v>89</v>
      </c>
      <c r="AK36" s="185" t="s">
        <v>340</v>
      </c>
      <c r="AL36" s="185" t="s">
        <v>89</v>
      </c>
    </row>
    <row r="37" spans="1:38" ht="39.950000000000003" customHeight="1">
      <c r="A37" s="334"/>
      <c r="B37" s="324"/>
      <c r="C37" s="325" t="s">
        <v>341</v>
      </c>
      <c r="D37" s="185" t="s">
        <v>89</v>
      </c>
      <c r="E37" s="185" t="s">
        <v>89</v>
      </c>
      <c r="F37" s="185" t="s">
        <v>89</v>
      </c>
      <c r="G37" s="185" t="s">
        <v>89</v>
      </c>
      <c r="H37" s="185" t="s">
        <v>89</v>
      </c>
      <c r="I37" s="185" t="s">
        <v>342</v>
      </c>
      <c r="J37" s="185" t="s">
        <v>89</v>
      </c>
      <c r="K37" s="185" t="s">
        <v>89</v>
      </c>
      <c r="L37" s="185" t="s">
        <v>343</v>
      </c>
      <c r="M37" s="185" t="s">
        <v>89</v>
      </c>
      <c r="N37" s="185" t="s">
        <v>89</v>
      </c>
      <c r="O37" s="185" t="s">
        <v>89</v>
      </c>
      <c r="P37" s="185" t="s">
        <v>344</v>
      </c>
      <c r="Q37" s="185" t="s">
        <v>89</v>
      </c>
      <c r="R37" s="185" t="s">
        <v>345</v>
      </c>
      <c r="S37" s="185" t="s">
        <v>89</v>
      </c>
      <c r="T37" s="185" t="s">
        <v>89</v>
      </c>
      <c r="U37" s="185" t="s">
        <v>89</v>
      </c>
      <c r="V37" s="185" t="s">
        <v>89</v>
      </c>
      <c r="W37" s="185" t="s">
        <v>89</v>
      </c>
      <c r="X37" s="185" t="s">
        <v>89</v>
      </c>
      <c r="Y37" s="185" t="s">
        <v>89</v>
      </c>
      <c r="Z37" s="185" t="s">
        <v>89</v>
      </c>
      <c r="AA37" s="185" t="s">
        <v>346</v>
      </c>
      <c r="AB37" s="185" t="s">
        <v>89</v>
      </c>
      <c r="AC37" s="185" t="s">
        <v>347</v>
      </c>
      <c r="AD37" s="185" t="s">
        <v>89</v>
      </c>
      <c r="AE37" s="185" t="s">
        <v>348</v>
      </c>
      <c r="AF37" s="185" t="s">
        <v>349</v>
      </c>
      <c r="AG37" s="185" t="s">
        <v>89</v>
      </c>
      <c r="AH37" s="185" t="s">
        <v>89</v>
      </c>
      <c r="AI37" s="185" t="s">
        <v>89</v>
      </c>
      <c r="AJ37" s="185" t="s">
        <v>89</v>
      </c>
      <c r="AK37" s="185" t="s">
        <v>350</v>
      </c>
      <c r="AL37" s="185" t="s">
        <v>89</v>
      </c>
    </row>
    <row r="38" spans="1:38" ht="54.75" customHeight="1">
      <c r="A38" s="336"/>
      <c r="B38" s="503" t="s">
        <v>351</v>
      </c>
      <c r="C38" s="504"/>
      <c r="D38" s="185" t="s">
        <v>260</v>
      </c>
      <c r="E38" s="185" t="s">
        <v>52</v>
      </c>
      <c r="F38" s="185" t="s">
        <v>52</v>
      </c>
      <c r="G38" s="185" t="s">
        <v>52</v>
      </c>
      <c r="H38" s="185" t="s">
        <v>53</v>
      </c>
      <c r="I38" s="185" t="s">
        <v>53</v>
      </c>
      <c r="J38" s="185" t="s">
        <v>52</v>
      </c>
      <c r="K38" s="185" t="s">
        <v>52</v>
      </c>
      <c r="L38" s="185" t="s">
        <v>53</v>
      </c>
      <c r="M38" s="185" t="s">
        <v>52</v>
      </c>
      <c r="N38" s="185" t="s">
        <v>53</v>
      </c>
      <c r="O38" s="185" t="s">
        <v>52</v>
      </c>
      <c r="P38" s="185" t="s">
        <v>52</v>
      </c>
      <c r="Q38" s="185" t="s">
        <v>52</v>
      </c>
      <c r="R38" s="185" t="s">
        <v>53</v>
      </c>
      <c r="S38" s="185" t="s">
        <v>52</v>
      </c>
      <c r="T38" s="185" t="s">
        <v>52</v>
      </c>
      <c r="U38" s="185" t="s">
        <v>53</v>
      </c>
      <c r="V38" s="185" t="s">
        <v>52</v>
      </c>
      <c r="W38" s="185" t="s">
        <v>52</v>
      </c>
      <c r="X38" s="185" t="s">
        <v>53</v>
      </c>
      <c r="Y38" s="185" t="s">
        <v>53</v>
      </c>
      <c r="Z38" s="185" t="s">
        <v>52</v>
      </c>
      <c r="AA38" s="185" t="s">
        <v>52</v>
      </c>
      <c r="AB38" s="185" t="s">
        <v>52</v>
      </c>
      <c r="AC38" s="185" t="s">
        <v>52</v>
      </c>
      <c r="AD38" s="185" t="s">
        <v>52</v>
      </c>
      <c r="AE38" s="185" t="s">
        <v>53</v>
      </c>
      <c r="AF38" s="185" t="s">
        <v>52</v>
      </c>
      <c r="AG38" s="185" t="s">
        <v>53</v>
      </c>
      <c r="AH38" s="185" t="s">
        <v>52</v>
      </c>
      <c r="AI38" s="185" t="s">
        <v>260</v>
      </c>
      <c r="AJ38" s="185" t="s">
        <v>53</v>
      </c>
      <c r="AK38" s="185" t="s">
        <v>53</v>
      </c>
      <c r="AL38" s="185" t="s">
        <v>52</v>
      </c>
    </row>
    <row r="39" spans="1:38" ht="39.950000000000003" customHeight="1">
      <c r="A39" s="334"/>
      <c r="B39" s="321"/>
      <c r="C39" s="322" t="s">
        <v>352</v>
      </c>
      <c r="D39" s="185" t="s">
        <v>260</v>
      </c>
      <c r="E39" s="185" t="s">
        <v>55</v>
      </c>
      <c r="F39" s="185" t="s">
        <v>55</v>
      </c>
      <c r="G39" s="185" t="s">
        <v>55</v>
      </c>
      <c r="H39" s="185" t="s">
        <v>353</v>
      </c>
      <c r="I39" s="185" t="s">
        <v>165</v>
      </c>
      <c r="J39" s="185" t="s">
        <v>55</v>
      </c>
      <c r="K39" s="185" t="s">
        <v>55</v>
      </c>
      <c r="L39" s="185" t="s">
        <v>354</v>
      </c>
      <c r="M39" s="185" t="s">
        <v>55</v>
      </c>
      <c r="N39" s="185" t="s">
        <v>355</v>
      </c>
      <c r="O39" s="185" t="s">
        <v>55</v>
      </c>
      <c r="P39" s="185" t="s">
        <v>55</v>
      </c>
      <c r="Q39" s="185" t="s">
        <v>55</v>
      </c>
      <c r="R39" s="185" t="s">
        <v>356</v>
      </c>
      <c r="S39" s="185" t="s">
        <v>55</v>
      </c>
      <c r="T39" s="185" t="s">
        <v>55</v>
      </c>
      <c r="U39" s="185" t="s">
        <v>357</v>
      </c>
      <c r="V39" s="185" t="s">
        <v>55</v>
      </c>
      <c r="W39" s="185" t="s">
        <v>55</v>
      </c>
      <c r="X39" s="185" t="s">
        <v>358</v>
      </c>
      <c r="Y39" s="185" t="s">
        <v>359</v>
      </c>
      <c r="Z39" s="185" t="s">
        <v>55</v>
      </c>
      <c r="AA39" s="185" t="s">
        <v>55</v>
      </c>
      <c r="AB39" s="185" t="s">
        <v>89</v>
      </c>
      <c r="AC39" s="185" t="s">
        <v>55</v>
      </c>
      <c r="AD39" s="185" t="s">
        <v>55</v>
      </c>
      <c r="AE39" s="185" t="s">
        <v>360</v>
      </c>
      <c r="AF39" s="185" t="s">
        <v>55</v>
      </c>
      <c r="AG39" s="185" t="s">
        <v>361</v>
      </c>
      <c r="AH39" s="185" t="s">
        <v>55</v>
      </c>
      <c r="AI39" s="185" t="s">
        <v>260</v>
      </c>
      <c r="AJ39" s="185" t="s">
        <v>362</v>
      </c>
      <c r="AK39" s="185" t="s">
        <v>363</v>
      </c>
      <c r="AL39" s="185" t="s">
        <v>55</v>
      </c>
    </row>
    <row r="40" spans="1:38" s="198" customFormat="1" ht="39.950000000000003" customHeight="1">
      <c r="A40" s="336"/>
      <c r="B40" s="413"/>
      <c r="C40" s="414" t="s">
        <v>364</v>
      </c>
      <c r="D40" s="412" t="s">
        <v>260</v>
      </c>
      <c r="E40" s="412">
        <v>0</v>
      </c>
      <c r="F40" s="412">
        <v>0</v>
      </c>
      <c r="G40" s="412">
        <v>0</v>
      </c>
      <c r="H40" s="412">
        <v>20342200</v>
      </c>
      <c r="I40" s="412">
        <v>872901.92</v>
      </c>
      <c r="J40" s="412">
        <v>0</v>
      </c>
      <c r="K40" s="412">
        <v>0</v>
      </c>
      <c r="L40" s="412">
        <v>20000000</v>
      </c>
      <c r="M40" s="412">
        <v>0</v>
      </c>
      <c r="N40" s="412">
        <v>600000</v>
      </c>
      <c r="O40" s="412">
        <v>0</v>
      </c>
      <c r="P40" s="412">
        <v>0</v>
      </c>
      <c r="Q40" s="412">
        <v>0</v>
      </c>
      <c r="R40" s="412">
        <v>2519693.88</v>
      </c>
      <c r="S40" s="412">
        <v>0</v>
      </c>
      <c r="T40" s="412">
        <v>0</v>
      </c>
      <c r="U40" s="412">
        <v>900000</v>
      </c>
      <c r="V40" s="412">
        <v>0</v>
      </c>
      <c r="W40" s="412">
        <v>0</v>
      </c>
      <c r="X40" s="412">
        <v>422860</v>
      </c>
      <c r="Y40" s="412">
        <v>1106618</v>
      </c>
      <c r="Z40" s="412">
        <v>0</v>
      </c>
      <c r="AA40" s="412">
        <v>0</v>
      </c>
      <c r="AB40" s="412">
        <v>0</v>
      </c>
      <c r="AC40" s="412">
        <v>0</v>
      </c>
      <c r="AD40" s="412">
        <v>0</v>
      </c>
      <c r="AE40" s="412">
        <v>2347048.2799999998</v>
      </c>
      <c r="AF40" s="412">
        <v>0</v>
      </c>
      <c r="AG40" s="412">
        <v>3912593</v>
      </c>
      <c r="AH40" s="412">
        <v>0</v>
      </c>
      <c r="AI40" s="412" t="s">
        <v>260</v>
      </c>
      <c r="AJ40" s="412">
        <v>2488515</v>
      </c>
      <c r="AK40" s="412">
        <v>1629104</v>
      </c>
      <c r="AL40" s="412">
        <v>0</v>
      </c>
    </row>
    <row r="41" spans="1:38" ht="39.950000000000003" customHeight="1">
      <c r="A41" s="337"/>
      <c r="B41" s="320"/>
      <c r="C41" s="338" t="s">
        <v>365</v>
      </c>
      <c r="D41" s="185" t="s">
        <v>260</v>
      </c>
      <c r="E41" s="185" t="s">
        <v>313</v>
      </c>
      <c r="F41" s="185" t="s">
        <v>313</v>
      </c>
      <c r="G41" s="185" t="s">
        <v>313</v>
      </c>
      <c r="H41" s="185" t="s">
        <v>314</v>
      </c>
      <c r="I41" s="185" t="s">
        <v>313</v>
      </c>
      <c r="J41" s="185" t="s">
        <v>313</v>
      </c>
      <c r="K41" s="185" t="s">
        <v>313</v>
      </c>
      <c r="L41" s="185" t="s">
        <v>315</v>
      </c>
      <c r="M41" s="185" t="s">
        <v>313</v>
      </c>
      <c r="N41" s="185" t="s">
        <v>313</v>
      </c>
      <c r="O41" s="185" t="s">
        <v>313</v>
      </c>
      <c r="P41" s="185" t="s">
        <v>316</v>
      </c>
      <c r="Q41" s="185" t="s">
        <v>317</v>
      </c>
      <c r="R41" s="185" t="s">
        <v>315</v>
      </c>
      <c r="S41" s="185" t="s">
        <v>313</v>
      </c>
      <c r="T41" s="185" t="s">
        <v>313</v>
      </c>
      <c r="U41" s="185" t="s">
        <v>318</v>
      </c>
      <c r="V41" s="185" t="s">
        <v>319</v>
      </c>
      <c r="W41" s="185" t="s">
        <v>318</v>
      </c>
      <c r="X41" s="185" t="s">
        <v>315</v>
      </c>
      <c r="Y41" s="185" t="s">
        <v>313</v>
      </c>
      <c r="Z41" s="185" t="s">
        <v>313</v>
      </c>
      <c r="AA41" s="185" t="s">
        <v>315</v>
      </c>
      <c r="AB41" s="185" t="s">
        <v>313</v>
      </c>
      <c r="AC41" s="185" t="s">
        <v>313</v>
      </c>
      <c r="AD41" s="185" t="s">
        <v>313</v>
      </c>
      <c r="AE41" s="185" t="s">
        <v>313</v>
      </c>
      <c r="AF41" s="185" t="s">
        <v>313</v>
      </c>
      <c r="AG41" s="185" t="s">
        <v>315</v>
      </c>
      <c r="AH41" s="185" t="s">
        <v>313</v>
      </c>
      <c r="AI41" s="185" t="s">
        <v>313</v>
      </c>
      <c r="AJ41" s="185" t="s">
        <v>320</v>
      </c>
      <c r="AK41" s="185" t="s">
        <v>313</v>
      </c>
      <c r="AL41" s="185" t="s">
        <v>318</v>
      </c>
    </row>
    <row r="42" spans="1:38" ht="39.950000000000003" customHeight="1">
      <c r="A42" s="334"/>
      <c r="B42" s="321"/>
      <c r="C42" s="322" t="s">
        <v>366</v>
      </c>
      <c r="D42" s="185" t="s">
        <v>89</v>
      </c>
      <c r="E42" s="185" t="s">
        <v>89</v>
      </c>
      <c r="F42" s="185" t="s">
        <v>89</v>
      </c>
      <c r="G42" s="185" t="s">
        <v>89</v>
      </c>
      <c r="H42" s="185" t="s">
        <v>323</v>
      </c>
      <c r="I42" s="185" t="s">
        <v>225</v>
      </c>
      <c r="J42" s="185" t="s">
        <v>89</v>
      </c>
      <c r="K42" s="185" t="s">
        <v>89</v>
      </c>
      <c r="L42" s="185" t="s">
        <v>327</v>
      </c>
      <c r="M42" s="185" t="s">
        <v>89</v>
      </c>
      <c r="N42" s="185" t="s">
        <v>272</v>
      </c>
      <c r="O42" s="185" t="s">
        <v>89</v>
      </c>
      <c r="P42" s="185" t="s">
        <v>89</v>
      </c>
      <c r="Q42" s="185" t="s">
        <v>89</v>
      </c>
      <c r="R42" s="185" t="s">
        <v>332</v>
      </c>
      <c r="S42" s="185" t="s">
        <v>89</v>
      </c>
      <c r="T42" s="185" t="s">
        <v>89</v>
      </c>
      <c r="U42" s="185" t="s">
        <v>367</v>
      </c>
      <c r="V42" s="185" t="s">
        <v>89</v>
      </c>
      <c r="W42" s="185" t="s">
        <v>89</v>
      </c>
      <c r="X42" s="185" t="s">
        <v>334</v>
      </c>
      <c r="Y42" s="185" t="s">
        <v>335</v>
      </c>
      <c r="Z42" s="185" t="s">
        <v>89</v>
      </c>
      <c r="AA42" s="185" t="s">
        <v>89</v>
      </c>
      <c r="AB42" s="185" t="s">
        <v>89</v>
      </c>
      <c r="AC42" s="185" t="s">
        <v>89</v>
      </c>
      <c r="AD42" s="185" t="s">
        <v>89</v>
      </c>
      <c r="AE42" s="185" t="s">
        <v>368</v>
      </c>
      <c r="AF42" s="185" t="s">
        <v>337</v>
      </c>
      <c r="AG42" s="185" t="s">
        <v>338</v>
      </c>
      <c r="AH42" s="185" t="s">
        <v>89</v>
      </c>
      <c r="AI42" s="185" t="s">
        <v>89</v>
      </c>
      <c r="AJ42" s="185" t="s">
        <v>369</v>
      </c>
      <c r="AK42" s="185" t="s">
        <v>340</v>
      </c>
      <c r="AL42" s="185" t="s">
        <v>89</v>
      </c>
    </row>
    <row r="43" spans="1:38" ht="39.950000000000003" customHeight="1">
      <c r="A43" s="339"/>
      <c r="B43" s="327"/>
      <c r="C43" s="328" t="s">
        <v>370</v>
      </c>
      <c r="D43" s="185" t="s">
        <v>89</v>
      </c>
      <c r="E43" s="185" t="s">
        <v>89</v>
      </c>
      <c r="F43" s="185" t="s">
        <v>89</v>
      </c>
      <c r="G43" s="185" t="s">
        <v>89</v>
      </c>
      <c r="H43" s="185" t="s">
        <v>89</v>
      </c>
      <c r="I43" s="185" t="s">
        <v>371</v>
      </c>
      <c r="J43" s="185" t="s">
        <v>89</v>
      </c>
      <c r="K43" s="185" t="s">
        <v>89</v>
      </c>
      <c r="L43" s="185" t="s">
        <v>89</v>
      </c>
      <c r="M43" s="185" t="s">
        <v>89</v>
      </c>
      <c r="N43" s="185" t="s">
        <v>89</v>
      </c>
      <c r="O43" s="185" t="s">
        <v>89</v>
      </c>
      <c r="P43" s="185" t="s">
        <v>89</v>
      </c>
      <c r="Q43" s="185" t="s">
        <v>372</v>
      </c>
      <c r="R43" s="185" t="s">
        <v>373</v>
      </c>
      <c r="S43" s="185" t="s">
        <v>89</v>
      </c>
      <c r="T43" s="185" t="s">
        <v>89</v>
      </c>
      <c r="U43" s="185" t="s">
        <v>374</v>
      </c>
      <c r="V43" s="185" t="s">
        <v>89</v>
      </c>
      <c r="W43" s="185" t="s">
        <v>89</v>
      </c>
      <c r="X43" s="185" t="s">
        <v>89</v>
      </c>
      <c r="Y43" s="185" t="s">
        <v>375</v>
      </c>
      <c r="Z43" s="185" t="s">
        <v>89</v>
      </c>
      <c r="AA43" s="185" t="s">
        <v>89</v>
      </c>
      <c r="AB43" s="185" t="s">
        <v>89</v>
      </c>
      <c r="AC43" s="185" t="s">
        <v>89</v>
      </c>
      <c r="AD43" s="185" t="s">
        <v>89</v>
      </c>
      <c r="AE43" s="185" t="s">
        <v>376</v>
      </c>
      <c r="AF43" s="185" t="s">
        <v>89</v>
      </c>
      <c r="AG43" s="185" t="s">
        <v>377</v>
      </c>
      <c r="AH43" s="185" t="s">
        <v>89</v>
      </c>
      <c r="AI43" s="185" t="s">
        <v>89</v>
      </c>
      <c r="AJ43" s="185" t="s">
        <v>378</v>
      </c>
      <c r="AK43" s="185" t="s">
        <v>379</v>
      </c>
      <c r="AL43" s="185" t="s">
        <v>89</v>
      </c>
    </row>
    <row r="44" spans="1:38" s="198" customFormat="1" ht="39.950000000000003" customHeight="1">
      <c r="A44" s="336"/>
      <c r="B44" s="505" t="s">
        <v>380</v>
      </c>
      <c r="C44" s="506"/>
      <c r="D44" s="406" t="s">
        <v>260</v>
      </c>
      <c r="E44" s="406">
        <v>21931</v>
      </c>
      <c r="F44" s="406">
        <v>0</v>
      </c>
      <c r="G44" s="406">
        <v>0</v>
      </c>
      <c r="H44" s="406">
        <v>21042200</v>
      </c>
      <c r="I44" s="406">
        <v>1011481.21</v>
      </c>
      <c r="J44" s="406">
        <v>486204</v>
      </c>
      <c r="K44" s="406">
        <v>784000</v>
      </c>
      <c r="L44" s="406">
        <v>20889000</v>
      </c>
      <c r="M44" s="406">
        <v>0</v>
      </c>
      <c r="N44" s="406">
        <v>600000</v>
      </c>
      <c r="O44" s="406">
        <v>1325301</v>
      </c>
      <c r="P44" s="406">
        <v>0</v>
      </c>
      <c r="Q44" s="406" t="s">
        <v>260</v>
      </c>
      <c r="R44" s="406">
        <v>8626248.8200000003</v>
      </c>
      <c r="S44" s="406">
        <v>0</v>
      </c>
      <c r="T44" s="406">
        <v>125126.5</v>
      </c>
      <c r="U44" s="406">
        <v>900000</v>
      </c>
      <c r="V44" s="406">
        <v>0</v>
      </c>
      <c r="W44" s="406">
        <v>0</v>
      </c>
      <c r="X44" s="406">
        <v>2114300</v>
      </c>
      <c r="Y44" s="406">
        <v>1333738</v>
      </c>
      <c r="Z44" s="406">
        <v>0</v>
      </c>
      <c r="AA44" s="406">
        <v>9257171</v>
      </c>
      <c r="AB44" s="406">
        <v>566000</v>
      </c>
      <c r="AC44" s="406" t="s">
        <v>260</v>
      </c>
      <c r="AD44" s="406">
        <v>0</v>
      </c>
      <c r="AE44" s="406">
        <v>2347048.2799999998</v>
      </c>
      <c r="AF44" s="406">
        <v>0</v>
      </c>
      <c r="AG44" s="406">
        <v>6763124</v>
      </c>
      <c r="AH44" s="406">
        <v>0</v>
      </c>
      <c r="AI44" s="406" t="s">
        <v>260</v>
      </c>
      <c r="AJ44" s="406">
        <v>2488515</v>
      </c>
      <c r="AK44" s="406">
        <v>1629104</v>
      </c>
      <c r="AL44" s="406">
        <v>0</v>
      </c>
    </row>
    <row r="45" spans="1:38" ht="39.950000000000003" customHeight="1">
      <c r="A45" s="334"/>
      <c r="B45" s="329"/>
      <c r="C45" s="330" t="s">
        <v>381</v>
      </c>
      <c r="D45" s="185" t="s">
        <v>89</v>
      </c>
      <c r="E45" s="185" t="s">
        <v>89</v>
      </c>
      <c r="F45" s="185" t="s">
        <v>89</v>
      </c>
      <c r="G45" s="185" t="s">
        <v>89</v>
      </c>
      <c r="H45" s="185" t="s">
        <v>89</v>
      </c>
      <c r="I45" s="185" t="s">
        <v>89</v>
      </c>
      <c r="J45" s="185" t="s">
        <v>89</v>
      </c>
      <c r="K45" s="185" t="s">
        <v>89</v>
      </c>
      <c r="L45" s="185" t="s">
        <v>89</v>
      </c>
      <c r="M45" s="185" t="s">
        <v>382</v>
      </c>
      <c r="N45" s="185" t="s">
        <v>89</v>
      </c>
      <c r="O45" s="185" t="s">
        <v>89</v>
      </c>
      <c r="P45" s="185" t="s">
        <v>89</v>
      </c>
      <c r="Q45" s="185" t="s">
        <v>89</v>
      </c>
      <c r="R45" s="185" t="s">
        <v>89</v>
      </c>
      <c r="S45" s="185" t="s">
        <v>89</v>
      </c>
      <c r="T45" s="185" t="s">
        <v>89</v>
      </c>
      <c r="U45" s="185" t="s">
        <v>89</v>
      </c>
      <c r="V45" s="185" t="s">
        <v>89</v>
      </c>
      <c r="W45" s="185" t="s">
        <v>89</v>
      </c>
      <c r="X45" s="185" t="s">
        <v>89</v>
      </c>
      <c r="Y45" s="185" t="s">
        <v>89</v>
      </c>
      <c r="Z45" s="185" t="s">
        <v>89</v>
      </c>
      <c r="AA45" s="185" t="s">
        <v>89</v>
      </c>
      <c r="AB45" s="185" t="s">
        <v>89</v>
      </c>
      <c r="AC45" s="185" t="s">
        <v>89</v>
      </c>
      <c r="AD45" s="185" t="s">
        <v>89</v>
      </c>
      <c r="AE45" s="185" t="s">
        <v>89</v>
      </c>
      <c r="AF45" s="185" t="s">
        <v>89</v>
      </c>
      <c r="AG45" s="185" t="s">
        <v>89</v>
      </c>
      <c r="AH45" s="185" t="s">
        <v>89</v>
      </c>
      <c r="AI45" s="185" t="s">
        <v>383</v>
      </c>
      <c r="AJ45" s="185" t="s">
        <v>89</v>
      </c>
      <c r="AK45" s="185" t="s">
        <v>89</v>
      </c>
      <c r="AL45" s="185" t="s">
        <v>89</v>
      </c>
    </row>
    <row r="46" spans="1:38" ht="18" customHeight="1">
      <c r="A46" s="507" t="s">
        <v>384</v>
      </c>
      <c r="B46" s="508"/>
      <c r="C46" s="509"/>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row>
    <row r="47" spans="1:38" ht="39.75" customHeight="1">
      <c r="A47" s="334"/>
      <c r="B47" s="510" t="s">
        <v>385</v>
      </c>
      <c r="C47" s="511"/>
      <c r="D47" s="185" t="s">
        <v>260</v>
      </c>
      <c r="E47" s="185" t="s">
        <v>53</v>
      </c>
      <c r="F47" s="185" t="s">
        <v>53</v>
      </c>
      <c r="G47" s="185" t="s">
        <v>52</v>
      </c>
      <c r="H47" s="185" t="s">
        <v>53</v>
      </c>
      <c r="I47" s="185" t="s">
        <v>53</v>
      </c>
      <c r="J47" s="185" t="s">
        <v>53</v>
      </c>
      <c r="K47" s="185" t="s">
        <v>53</v>
      </c>
      <c r="L47" s="185" t="s">
        <v>53</v>
      </c>
      <c r="M47" s="185" t="s">
        <v>53</v>
      </c>
      <c r="N47" s="185" t="s">
        <v>53</v>
      </c>
      <c r="O47" s="185" t="s">
        <v>52</v>
      </c>
      <c r="P47" s="185" t="s">
        <v>53</v>
      </c>
      <c r="Q47" s="185" t="s">
        <v>52</v>
      </c>
      <c r="R47" s="185" t="s">
        <v>53</v>
      </c>
      <c r="S47" s="185" t="s">
        <v>53</v>
      </c>
      <c r="T47" s="185" t="s">
        <v>53</v>
      </c>
      <c r="U47" s="185" t="s">
        <v>53</v>
      </c>
      <c r="V47" s="185" t="s">
        <v>53</v>
      </c>
      <c r="W47" s="185" t="s">
        <v>53</v>
      </c>
      <c r="X47" s="185" t="s">
        <v>53</v>
      </c>
      <c r="Y47" s="185" t="s">
        <v>53</v>
      </c>
      <c r="Z47" s="185" t="s">
        <v>53</v>
      </c>
      <c r="AA47" s="185" t="s">
        <v>53</v>
      </c>
      <c r="AB47" s="185" t="s">
        <v>52</v>
      </c>
      <c r="AC47" s="185" t="s">
        <v>53</v>
      </c>
      <c r="AD47" s="185" t="s">
        <v>52</v>
      </c>
      <c r="AE47" s="185" t="s">
        <v>53</v>
      </c>
      <c r="AF47" s="185" t="s">
        <v>53</v>
      </c>
      <c r="AG47" s="185" t="s">
        <v>53</v>
      </c>
      <c r="AH47" s="185" t="s">
        <v>53</v>
      </c>
      <c r="AI47" s="185" t="s">
        <v>53</v>
      </c>
      <c r="AJ47" s="185" t="s">
        <v>260</v>
      </c>
      <c r="AK47" s="185" t="s">
        <v>53</v>
      </c>
      <c r="AL47" s="185" t="s">
        <v>53</v>
      </c>
    </row>
    <row r="48" spans="1:38" ht="39.950000000000003" customHeight="1">
      <c r="A48" s="334"/>
      <c r="B48" s="314"/>
      <c r="C48" s="319" t="s">
        <v>386</v>
      </c>
      <c r="D48" s="185" t="s">
        <v>260</v>
      </c>
      <c r="E48" s="185" t="s">
        <v>157</v>
      </c>
      <c r="F48" s="185" t="s">
        <v>157</v>
      </c>
      <c r="G48" s="185" t="s">
        <v>55</v>
      </c>
      <c r="H48" s="185" t="s">
        <v>387</v>
      </c>
      <c r="I48" s="185" t="s">
        <v>165</v>
      </c>
      <c r="J48" s="185" t="s">
        <v>155</v>
      </c>
      <c r="K48" s="185" t="s">
        <v>155</v>
      </c>
      <c r="L48" s="185" t="s">
        <v>388</v>
      </c>
      <c r="M48" s="185" t="s">
        <v>389</v>
      </c>
      <c r="N48" s="185" t="s">
        <v>390</v>
      </c>
      <c r="O48" s="185" t="s">
        <v>55</v>
      </c>
      <c r="P48" s="185" t="s">
        <v>157</v>
      </c>
      <c r="Q48" s="185" t="s">
        <v>55</v>
      </c>
      <c r="R48" s="185" t="s">
        <v>391</v>
      </c>
      <c r="S48" s="185" t="s">
        <v>392</v>
      </c>
      <c r="T48" s="185" t="s">
        <v>157</v>
      </c>
      <c r="U48" s="185" t="s">
        <v>393</v>
      </c>
      <c r="V48" s="185" t="s">
        <v>169</v>
      </c>
      <c r="W48" s="185" t="s">
        <v>165</v>
      </c>
      <c r="X48" s="185" t="s">
        <v>160</v>
      </c>
      <c r="Y48" s="185" t="s">
        <v>394</v>
      </c>
      <c r="Z48" s="185" t="s">
        <v>395</v>
      </c>
      <c r="AA48" s="185" t="s">
        <v>157</v>
      </c>
      <c r="AB48" s="185" t="s">
        <v>55</v>
      </c>
      <c r="AC48" s="185" t="s">
        <v>157</v>
      </c>
      <c r="AD48" s="185" t="s">
        <v>55</v>
      </c>
      <c r="AE48" s="185" t="s">
        <v>396</v>
      </c>
      <c r="AF48" s="185" t="s">
        <v>397</v>
      </c>
      <c r="AG48" s="185" t="s">
        <v>155</v>
      </c>
      <c r="AH48" s="185" t="s">
        <v>390</v>
      </c>
      <c r="AI48" s="185" t="s">
        <v>398</v>
      </c>
      <c r="AJ48" s="185" t="s">
        <v>260</v>
      </c>
      <c r="AK48" s="185" t="s">
        <v>396</v>
      </c>
      <c r="AL48" s="185" t="s">
        <v>399</v>
      </c>
    </row>
    <row r="49" spans="1:38" s="198" customFormat="1" ht="39.950000000000003" customHeight="1">
      <c r="A49" s="336"/>
      <c r="B49" s="415"/>
      <c r="C49" s="416" t="s">
        <v>400</v>
      </c>
      <c r="D49" s="412" t="s">
        <v>260</v>
      </c>
      <c r="E49" s="412">
        <v>17206</v>
      </c>
      <c r="F49" s="412">
        <v>12628</v>
      </c>
      <c r="G49" s="412">
        <v>0</v>
      </c>
      <c r="H49" s="412">
        <v>800000</v>
      </c>
      <c r="I49" s="412">
        <v>1793046</v>
      </c>
      <c r="J49" s="412">
        <v>418510</v>
      </c>
      <c r="K49" s="412">
        <v>150000</v>
      </c>
      <c r="L49" s="412">
        <v>9500000</v>
      </c>
      <c r="M49" s="412">
        <v>86555</v>
      </c>
      <c r="N49" s="412">
        <v>2086343</v>
      </c>
      <c r="O49" s="412">
        <v>0</v>
      </c>
      <c r="P49" s="412">
        <v>900000</v>
      </c>
      <c r="Q49" s="412">
        <v>0</v>
      </c>
      <c r="R49" s="412">
        <v>3028363</v>
      </c>
      <c r="S49" s="412">
        <v>930434</v>
      </c>
      <c r="T49" s="412">
        <v>2927412</v>
      </c>
      <c r="U49" s="412">
        <v>3606024.96</v>
      </c>
      <c r="V49" s="412">
        <v>2348095</v>
      </c>
      <c r="W49" s="412">
        <v>2604765</v>
      </c>
      <c r="X49" s="412">
        <v>309100</v>
      </c>
      <c r="Y49" s="412">
        <v>577833</v>
      </c>
      <c r="Z49" s="412">
        <v>1775578</v>
      </c>
      <c r="AA49" s="412">
        <v>3674803</v>
      </c>
      <c r="AB49" s="412">
        <v>0</v>
      </c>
      <c r="AC49" s="412" t="s">
        <v>260</v>
      </c>
      <c r="AD49" s="412">
        <v>0</v>
      </c>
      <c r="AE49" s="412">
        <v>3479377.25</v>
      </c>
      <c r="AF49" s="412">
        <v>1600000</v>
      </c>
      <c r="AG49" s="412">
        <v>2034090</v>
      </c>
      <c r="AH49" s="412">
        <v>4700000</v>
      </c>
      <c r="AI49" s="412">
        <v>200000</v>
      </c>
      <c r="AJ49" s="412" t="s">
        <v>260</v>
      </c>
      <c r="AK49" s="412">
        <v>5368104</v>
      </c>
      <c r="AL49" s="412">
        <v>5623631.5130000003</v>
      </c>
    </row>
    <row r="50" spans="1:38" ht="39.950000000000003" customHeight="1">
      <c r="A50" s="334"/>
      <c r="B50" s="314"/>
      <c r="C50" s="319" t="s">
        <v>401</v>
      </c>
      <c r="D50" s="185" t="s">
        <v>260</v>
      </c>
      <c r="E50" s="185" t="s">
        <v>313</v>
      </c>
      <c r="F50" s="185" t="s">
        <v>313</v>
      </c>
      <c r="G50" s="185" t="s">
        <v>313</v>
      </c>
      <c r="H50" s="185" t="s">
        <v>314</v>
      </c>
      <c r="I50" s="185" t="s">
        <v>313</v>
      </c>
      <c r="J50" s="185" t="s">
        <v>313</v>
      </c>
      <c r="K50" s="185" t="s">
        <v>313</v>
      </c>
      <c r="L50" s="185" t="s">
        <v>315</v>
      </c>
      <c r="M50" s="185" t="s">
        <v>313</v>
      </c>
      <c r="N50" s="185" t="s">
        <v>313</v>
      </c>
      <c r="O50" s="185" t="s">
        <v>313</v>
      </c>
      <c r="P50" s="185" t="s">
        <v>316</v>
      </c>
      <c r="Q50" s="185" t="s">
        <v>317</v>
      </c>
      <c r="R50" s="185" t="s">
        <v>315</v>
      </c>
      <c r="S50" s="185" t="s">
        <v>313</v>
      </c>
      <c r="T50" s="185" t="s">
        <v>313</v>
      </c>
      <c r="U50" s="185" t="s">
        <v>318</v>
      </c>
      <c r="V50" s="185" t="s">
        <v>319</v>
      </c>
      <c r="W50" s="185" t="s">
        <v>318</v>
      </c>
      <c r="X50" s="185" t="s">
        <v>315</v>
      </c>
      <c r="Y50" s="185" t="s">
        <v>313</v>
      </c>
      <c r="Z50" s="185" t="s">
        <v>313</v>
      </c>
      <c r="AA50" s="185" t="s">
        <v>315</v>
      </c>
      <c r="AB50" s="185" t="s">
        <v>313</v>
      </c>
      <c r="AC50" s="185" t="s">
        <v>313</v>
      </c>
      <c r="AD50" s="185" t="s">
        <v>313</v>
      </c>
      <c r="AE50" s="185" t="s">
        <v>313</v>
      </c>
      <c r="AF50" s="185" t="s">
        <v>313</v>
      </c>
      <c r="AG50" s="185" t="s">
        <v>315</v>
      </c>
      <c r="AH50" s="185" t="s">
        <v>313</v>
      </c>
      <c r="AI50" s="185" t="s">
        <v>313</v>
      </c>
      <c r="AJ50" s="185" t="s">
        <v>320</v>
      </c>
      <c r="AK50" s="185" t="s">
        <v>313</v>
      </c>
      <c r="AL50" s="185" t="s">
        <v>318</v>
      </c>
    </row>
    <row r="51" spans="1:38" ht="39.950000000000003" customHeight="1">
      <c r="A51" s="334"/>
      <c r="B51" s="314"/>
      <c r="C51" s="319" t="s">
        <v>402</v>
      </c>
      <c r="D51" s="185" t="s">
        <v>89</v>
      </c>
      <c r="E51" s="185" t="s">
        <v>403</v>
      </c>
      <c r="F51" s="185" t="s">
        <v>157</v>
      </c>
      <c r="G51" s="185" t="s">
        <v>89</v>
      </c>
      <c r="H51" s="185" t="s">
        <v>157</v>
      </c>
      <c r="I51" s="185" t="s">
        <v>337</v>
      </c>
      <c r="J51" s="185" t="s">
        <v>404</v>
      </c>
      <c r="K51" s="185" t="s">
        <v>405</v>
      </c>
      <c r="L51" s="185" t="s">
        <v>406</v>
      </c>
      <c r="M51" s="185" t="s">
        <v>407</v>
      </c>
      <c r="N51" s="185" t="s">
        <v>408</v>
      </c>
      <c r="O51" s="185" t="s">
        <v>89</v>
      </c>
      <c r="P51" s="185" t="s">
        <v>157</v>
      </c>
      <c r="Q51" s="185" t="s">
        <v>89</v>
      </c>
      <c r="R51" s="185" t="s">
        <v>409</v>
      </c>
      <c r="S51" s="185" t="s">
        <v>408</v>
      </c>
      <c r="T51" s="185" t="s">
        <v>408</v>
      </c>
      <c r="U51" s="185" t="s">
        <v>410</v>
      </c>
      <c r="V51" s="185" t="s">
        <v>408</v>
      </c>
      <c r="W51" s="185" t="s">
        <v>337</v>
      </c>
      <c r="X51" s="185" t="s">
        <v>334</v>
      </c>
      <c r="Y51" s="185" t="s">
        <v>335</v>
      </c>
      <c r="Z51" s="185" t="s">
        <v>408</v>
      </c>
      <c r="AA51" s="185" t="s">
        <v>411</v>
      </c>
      <c r="AB51" s="185" t="s">
        <v>89</v>
      </c>
      <c r="AC51" s="185" t="s">
        <v>89</v>
      </c>
      <c r="AD51" s="185" t="s">
        <v>89</v>
      </c>
      <c r="AE51" s="185" t="s">
        <v>368</v>
      </c>
      <c r="AF51" s="185" t="s">
        <v>412</v>
      </c>
      <c r="AG51" s="185" t="s">
        <v>413</v>
      </c>
      <c r="AH51" s="185" t="s">
        <v>414</v>
      </c>
      <c r="AI51" s="185" t="s">
        <v>415</v>
      </c>
      <c r="AJ51" s="185" t="s">
        <v>89</v>
      </c>
      <c r="AK51" s="185" t="s">
        <v>340</v>
      </c>
      <c r="AL51" s="185" t="s">
        <v>416</v>
      </c>
    </row>
    <row r="52" spans="1:38" ht="39.950000000000003" customHeight="1">
      <c r="A52" s="334"/>
      <c r="B52" s="314"/>
      <c r="C52" s="319" t="s">
        <v>417</v>
      </c>
      <c r="D52" s="185" t="s">
        <v>89</v>
      </c>
      <c r="E52" s="185" t="s">
        <v>89</v>
      </c>
      <c r="F52" s="185" t="s">
        <v>418</v>
      </c>
      <c r="G52" s="185" t="s">
        <v>89</v>
      </c>
      <c r="H52" s="185" t="s">
        <v>419</v>
      </c>
      <c r="I52" s="185" t="s">
        <v>420</v>
      </c>
      <c r="J52" s="185" t="s">
        <v>89</v>
      </c>
      <c r="K52" s="185" t="s">
        <v>89</v>
      </c>
      <c r="L52" s="185" t="s">
        <v>421</v>
      </c>
      <c r="M52" s="185" t="s">
        <v>89</v>
      </c>
      <c r="N52" s="185" t="s">
        <v>89</v>
      </c>
      <c r="O52" s="185" t="s">
        <v>89</v>
      </c>
      <c r="P52" s="185" t="s">
        <v>422</v>
      </c>
      <c r="Q52" s="185" t="s">
        <v>423</v>
      </c>
      <c r="R52" s="185" t="s">
        <v>89</v>
      </c>
      <c r="S52" s="185" t="s">
        <v>89</v>
      </c>
      <c r="T52" s="185" t="s">
        <v>89</v>
      </c>
      <c r="U52" s="185" t="s">
        <v>89</v>
      </c>
      <c r="V52" s="185" t="s">
        <v>89</v>
      </c>
      <c r="W52" s="185" t="s">
        <v>89</v>
      </c>
      <c r="X52" s="185" t="s">
        <v>89</v>
      </c>
      <c r="Y52" s="185" t="s">
        <v>89</v>
      </c>
      <c r="Z52" s="185" t="s">
        <v>89</v>
      </c>
      <c r="AA52" s="185" t="s">
        <v>424</v>
      </c>
      <c r="AB52" s="185" t="s">
        <v>89</v>
      </c>
      <c r="AC52" s="185" t="s">
        <v>89</v>
      </c>
      <c r="AD52" s="185" t="s">
        <v>89</v>
      </c>
      <c r="AE52" s="185" t="s">
        <v>425</v>
      </c>
      <c r="AF52" s="185" t="s">
        <v>426</v>
      </c>
      <c r="AG52" s="185" t="s">
        <v>89</v>
      </c>
      <c r="AH52" s="185" t="s">
        <v>427</v>
      </c>
      <c r="AI52" s="185" t="s">
        <v>89</v>
      </c>
      <c r="AJ52" s="185" t="s">
        <v>89</v>
      </c>
      <c r="AK52" s="185" t="s">
        <v>428</v>
      </c>
      <c r="AL52" s="185" t="s">
        <v>429</v>
      </c>
    </row>
    <row r="53" spans="1:38" s="199" customFormat="1" ht="110.25" customHeight="1">
      <c r="A53" s="512" t="s">
        <v>430</v>
      </c>
      <c r="B53" s="513"/>
      <c r="C53" s="514"/>
      <c r="D53" s="282" t="s">
        <v>260</v>
      </c>
      <c r="E53" s="282">
        <v>0.56036487211590058</v>
      </c>
      <c r="F53" s="282">
        <v>0</v>
      </c>
      <c r="G53" s="282" t="s">
        <v>55</v>
      </c>
      <c r="H53" s="282">
        <v>0.96337365283716847</v>
      </c>
      <c r="I53" s="282">
        <v>0.36066015205464885</v>
      </c>
      <c r="J53" s="282">
        <v>0.53741182296283685</v>
      </c>
      <c r="K53" s="282">
        <v>0.83940042826552463</v>
      </c>
      <c r="L53" s="282">
        <v>0.6873868834117608</v>
      </c>
      <c r="M53" s="282">
        <v>0</v>
      </c>
      <c r="N53" s="282">
        <v>0.2233519695735057</v>
      </c>
      <c r="O53" s="282">
        <v>1</v>
      </c>
      <c r="P53" s="282">
        <v>0</v>
      </c>
      <c r="Q53" s="282">
        <v>1</v>
      </c>
      <c r="R53" s="282">
        <v>0.74015754048511928</v>
      </c>
      <c r="S53" s="282">
        <v>0</v>
      </c>
      <c r="T53" s="282">
        <v>4.0990965388315329E-2</v>
      </c>
      <c r="U53" s="282">
        <v>0.19973258204055755</v>
      </c>
      <c r="V53" s="282">
        <v>0</v>
      </c>
      <c r="W53" s="282">
        <v>0</v>
      </c>
      <c r="X53" s="282">
        <v>0.87245192704464802</v>
      </c>
      <c r="Y53" s="282">
        <v>0.69771826419212257</v>
      </c>
      <c r="Z53" s="282">
        <v>0</v>
      </c>
      <c r="AA53" s="282">
        <v>0.71583588089490435</v>
      </c>
      <c r="AB53" s="282">
        <v>1</v>
      </c>
      <c r="AC53" s="282" t="s">
        <v>260</v>
      </c>
      <c r="AD53" s="282" t="s">
        <v>55</v>
      </c>
      <c r="AE53" s="282">
        <v>0.40282816075055888</v>
      </c>
      <c r="AF53" s="282">
        <v>0</v>
      </c>
      <c r="AG53" s="282">
        <v>0.76878020700644545</v>
      </c>
      <c r="AH53" s="282">
        <v>0</v>
      </c>
      <c r="AI53" s="282" t="s">
        <v>260</v>
      </c>
      <c r="AJ53" s="282" t="s">
        <v>260</v>
      </c>
      <c r="AK53" s="282">
        <v>0.2328220055770816</v>
      </c>
      <c r="AL53" s="282">
        <v>0</v>
      </c>
    </row>
    <row r="54" spans="1:38" ht="42" customHeight="1">
      <c r="A54" s="428"/>
      <c r="B54" s="515" t="s">
        <v>431</v>
      </c>
      <c r="C54" s="516"/>
      <c r="D54" s="185" t="s">
        <v>89</v>
      </c>
      <c r="E54" s="185" t="s">
        <v>89</v>
      </c>
      <c r="F54" s="185" t="s">
        <v>89</v>
      </c>
      <c r="G54" s="185" t="s">
        <v>89</v>
      </c>
      <c r="H54" s="185" t="s">
        <v>89</v>
      </c>
      <c r="I54" s="185" t="s">
        <v>89</v>
      </c>
      <c r="J54" s="185" t="s">
        <v>89</v>
      </c>
      <c r="K54" s="185" t="s">
        <v>89</v>
      </c>
      <c r="L54" s="185" t="s">
        <v>89</v>
      </c>
      <c r="M54" s="185">
        <v>0</v>
      </c>
      <c r="N54" s="185" t="s">
        <v>89</v>
      </c>
      <c r="O54" s="185" t="s">
        <v>89</v>
      </c>
      <c r="P54" s="185" t="s">
        <v>432</v>
      </c>
      <c r="Q54" s="185" t="s">
        <v>89</v>
      </c>
      <c r="R54" s="185" t="s">
        <v>433</v>
      </c>
      <c r="S54" s="185" t="s">
        <v>89</v>
      </c>
      <c r="T54" s="185" t="s">
        <v>89</v>
      </c>
      <c r="U54" s="185" t="s">
        <v>89</v>
      </c>
      <c r="V54" s="185" t="s">
        <v>89</v>
      </c>
      <c r="W54" s="185" t="s">
        <v>89</v>
      </c>
      <c r="X54" s="185" t="s">
        <v>89</v>
      </c>
      <c r="Y54" s="185" t="s">
        <v>89</v>
      </c>
      <c r="Z54" s="185" t="s">
        <v>89</v>
      </c>
      <c r="AA54" s="185" t="s">
        <v>89</v>
      </c>
      <c r="AB54" s="185" t="s">
        <v>89</v>
      </c>
      <c r="AC54" s="185" t="s">
        <v>89</v>
      </c>
      <c r="AD54" s="185" t="s">
        <v>89</v>
      </c>
      <c r="AE54" s="185" t="s">
        <v>89</v>
      </c>
      <c r="AF54" s="185" t="s">
        <v>89</v>
      </c>
      <c r="AG54" s="185" t="s">
        <v>89</v>
      </c>
      <c r="AH54" s="185" t="s">
        <v>89</v>
      </c>
      <c r="AI54" s="185" t="s">
        <v>89</v>
      </c>
      <c r="AJ54" s="185" t="s">
        <v>89</v>
      </c>
      <c r="AK54" s="185" t="s">
        <v>434</v>
      </c>
      <c r="AL54" s="185" t="s">
        <v>89</v>
      </c>
    </row>
    <row r="55" spans="1:38" ht="39.950000000000003" customHeight="1">
      <c r="A55" s="517" t="s">
        <v>435</v>
      </c>
      <c r="B55" s="517"/>
      <c r="C55" s="517"/>
      <c r="D55" s="185" t="s">
        <v>260</v>
      </c>
      <c r="E55" s="185" t="s">
        <v>436</v>
      </c>
      <c r="F55" s="185" t="s">
        <v>55</v>
      </c>
      <c r="G55" s="185" t="s">
        <v>55</v>
      </c>
      <c r="H55" s="185" t="s">
        <v>437</v>
      </c>
      <c r="I55" s="185" t="s">
        <v>437</v>
      </c>
      <c r="J55" s="185" t="s">
        <v>437</v>
      </c>
      <c r="K55" s="185" t="s">
        <v>436</v>
      </c>
      <c r="L55" s="185" t="s">
        <v>436</v>
      </c>
      <c r="M55" s="185" t="s">
        <v>55</v>
      </c>
      <c r="N55" s="185" t="s">
        <v>437</v>
      </c>
      <c r="O55" s="185" t="s">
        <v>436</v>
      </c>
      <c r="P55" s="185" t="s">
        <v>436</v>
      </c>
      <c r="Q55" s="185" t="s">
        <v>437</v>
      </c>
      <c r="R55" s="185" t="s">
        <v>437</v>
      </c>
      <c r="S55" s="185" t="s">
        <v>55</v>
      </c>
      <c r="T55" s="185" t="s">
        <v>438</v>
      </c>
      <c r="U55" s="185" t="s">
        <v>437</v>
      </c>
      <c r="V55" s="185" t="s">
        <v>55</v>
      </c>
      <c r="W55" s="185" t="s">
        <v>55</v>
      </c>
      <c r="X55" s="185" t="s">
        <v>437</v>
      </c>
      <c r="Y55" s="185" t="s">
        <v>436</v>
      </c>
      <c r="Z55" s="185" t="s">
        <v>55</v>
      </c>
      <c r="AA55" s="185" t="s">
        <v>436</v>
      </c>
      <c r="AB55" s="185" t="s">
        <v>436</v>
      </c>
      <c r="AC55" s="185" t="s">
        <v>437</v>
      </c>
      <c r="AD55" s="185" t="s">
        <v>55</v>
      </c>
      <c r="AE55" s="185" t="s">
        <v>437</v>
      </c>
      <c r="AF55" s="185" t="s">
        <v>437</v>
      </c>
      <c r="AG55" s="185" t="s">
        <v>437</v>
      </c>
      <c r="AH55" s="185" t="s">
        <v>55</v>
      </c>
      <c r="AI55" s="185" t="s">
        <v>437</v>
      </c>
      <c r="AJ55" s="185" t="s">
        <v>436</v>
      </c>
      <c r="AK55" s="185" t="s">
        <v>437</v>
      </c>
      <c r="AL55" s="185" t="s">
        <v>55</v>
      </c>
    </row>
    <row r="56" spans="1:38" ht="39.950000000000003" customHeight="1">
      <c r="A56" s="334"/>
      <c r="B56" s="515" t="s">
        <v>439</v>
      </c>
      <c r="C56" s="516"/>
      <c r="D56" s="185" t="s">
        <v>260</v>
      </c>
      <c r="E56" s="185" t="s">
        <v>157</v>
      </c>
      <c r="F56" s="185" t="s">
        <v>55</v>
      </c>
      <c r="G56" s="185" t="s">
        <v>55</v>
      </c>
      <c r="H56" s="185" t="s">
        <v>323</v>
      </c>
      <c r="I56" s="185" t="s">
        <v>225</v>
      </c>
      <c r="J56" s="185" t="s">
        <v>440</v>
      </c>
      <c r="K56" s="185" t="s">
        <v>157</v>
      </c>
      <c r="L56" s="185" t="s">
        <v>441</v>
      </c>
      <c r="M56" s="185" t="s">
        <v>55</v>
      </c>
      <c r="N56" s="185" t="s">
        <v>442</v>
      </c>
      <c r="O56" s="185" t="s">
        <v>157</v>
      </c>
      <c r="P56" s="185" t="s">
        <v>157</v>
      </c>
      <c r="Q56" s="185" t="s">
        <v>443</v>
      </c>
      <c r="R56" s="185" t="s">
        <v>231</v>
      </c>
      <c r="S56" s="185" t="s">
        <v>55</v>
      </c>
      <c r="T56" s="185" t="s">
        <v>444</v>
      </c>
      <c r="U56" s="185" t="s">
        <v>445</v>
      </c>
      <c r="V56" s="185" t="s">
        <v>55</v>
      </c>
      <c r="W56" s="185" t="s">
        <v>55</v>
      </c>
      <c r="X56" s="185" t="s">
        <v>446</v>
      </c>
      <c r="Y56" s="185" t="s">
        <v>447</v>
      </c>
      <c r="Z56" s="185" t="s">
        <v>55</v>
      </c>
      <c r="AA56" s="185" t="s">
        <v>157</v>
      </c>
      <c r="AB56" s="185" t="s">
        <v>157</v>
      </c>
      <c r="AC56" s="185" t="s">
        <v>448</v>
      </c>
      <c r="AD56" s="185" t="s">
        <v>55</v>
      </c>
      <c r="AE56" s="185" t="s">
        <v>449</v>
      </c>
      <c r="AF56" s="185" t="s">
        <v>450</v>
      </c>
      <c r="AG56" s="185" t="s">
        <v>451</v>
      </c>
      <c r="AH56" s="185" t="s">
        <v>55</v>
      </c>
      <c r="AI56" s="185" t="s">
        <v>452</v>
      </c>
      <c r="AJ56" s="185" t="s">
        <v>157</v>
      </c>
      <c r="AK56" s="185" t="s">
        <v>453</v>
      </c>
      <c r="AL56" s="185" t="s">
        <v>55</v>
      </c>
    </row>
    <row r="57" spans="1:38" ht="39.950000000000003" customHeight="1">
      <c r="A57" s="408"/>
      <c r="B57" s="333"/>
      <c r="C57" s="409" t="s">
        <v>454</v>
      </c>
      <c r="D57" s="185" t="s">
        <v>260</v>
      </c>
      <c r="E57" s="185" t="s">
        <v>55</v>
      </c>
      <c r="F57" s="185" t="s">
        <v>55</v>
      </c>
      <c r="G57" s="185" t="s">
        <v>55</v>
      </c>
      <c r="H57" s="185" t="s">
        <v>52</v>
      </c>
      <c r="I57" s="185" t="s">
        <v>53</v>
      </c>
      <c r="J57" s="185" t="s">
        <v>52</v>
      </c>
      <c r="K57" s="185" t="s">
        <v>55</v>
      </c>
      <c r="L57" s="185" t="s">
        <v>55</v>
      </c>
      <c r="M57" s="185" t="s">
        <v>55</v>
      </c>
      <c r="N57" s="185" t="s">
        <v>52</v>
      </c>
      <c r="O57" s="185" t="s">
        <v>55</v>
      </c>
      <c r="P57" s="185" t="s">
        <v>55</v>
      </c>
      <c r="Q57" s="185" t="s">
        <v>52</v>
      </c>
      <c r="R57" s="185" t="s">
        <v>53</v>
      </c>
      <c r="S57" s="185" t="s">
        <v>55</v>
      </c>
      <c r="T57" s="185" t="s">
        <v>53</v>
      </c>
      <c r="U57" s="185" t="s">
        <v>52</v>
      </c>
      <c r="V57" s="185" t="s">
        <v>55</v>
      </c>
      <c r="W57" s="185" t="s">
        <v>55</v>
      </c>
      <c r="X57" s="185" t="s">
        <v>53</v>
      </c>
      <c r="Y57" s="185" t="s">
        <v>55</v>
      </c>
      <c r="Z57" s="185" t="s">
        <v>55</v>
      </c>
      <c r="AA57" s="185" t="s">
        <v>55</v>
      </c>
      <c r="AB57" s="185" t="s">
        <v>55</v>
      </c>
      <c r="AC57" s="185" t="s">
        <v>52</v>
      </c>
      <c r="AD57" s="185" t="s">
        <v>55</v>
      </c>
      <c r="AE57" s="185" t="s">
        <v>53</v>
      </c>
      <c r="AF57" s="185" t="s">
        <v>53</v>
      </c>
      <c r="AG57" s="185" t="s">
        <v>53</v>
      </c>
      <c r="AH57" s="185" t="s">
        <v>55</v>
      </c>
      <c r="AI57" s="185" t="s">
        <v>53</v>
      </c>
      <c r="AJ57" s="185" t="s">
        <v>55</v>
      </c>
      <c r="AK57" s="185" t="s">
        <v>52</v>
      </c>
      <c r="AL57" s="185" t="s">
        <v>55</v>
      </c>
    </row>
    <row r="58" spans="1:38" ht="39.950000000000003" customHeight="1">
      <c r="A58" s="518" t="s">
        <v>455</v>
      </c>
      <c r="B58" s="515"/>
      <c r="C58" s="516"/>
      <c r="D58" s="355" t="s">
        <v>89</v>
      </c>
      <c r="E58" s="355" t="s">
        <v>89</v>
      </c>
      <c r="F58" s="355" t="s">
        <v>89</v>
      </c>
      <c r="G58" s="355" t="s">
        <v>89</v>
      </c>
      <c r="H58" s="355" t="s">
        <v>456</v>
      </c>
      <c r="I58" s="355" t="s">
        <v>457</v>
      </c>
      <c r="J58" s="355" t="s">
        <v>89</v>
      </c>
      <c r="K58" s="355" t="s">
        <v>89</v>
      </c>
      <c r="L58" s="355" t="s">
        <v>458</v>
      </c>
      <c r="M58" s="355" t="s">
        <v>89</v>
      </c>
      <c r="N58" s="355" t="s">
        <v>459</v>
      </c>
      <c r="O58" s="355" t="s">
        <v>460</v>
      </c>
      <c r="P58" s="355" t="s">
        <v>461</v>
      </c>
      <c r="Q58" s="355" t="s">
        <v>462</v>
      </c>
      <c r="R58" s="355" t="s">
        <v>463</v>
      </c>
      <c r="S58" s="355" t="s">
        <v>89</v>
      </c>
      <c r="T58" s="355" t="s">
        <v>464</v>
      </c>
      <c r="U58" s="355" t="s">
        <v>89</v>
      </c>
      <c r="V58" s="355" t="s">
        <v>89</v>
      </c>
      <c r="W58" s="355" t="s">
        <v>465</v>
      </c>
      <c r="X58" s="355" t="s">
        <v>466</v>
      </c>
      <c r="Y58" s="355" t="s">
        <v>89</v>
      </c>
      <c r="Z58" s="355" t="s">
        <v>467</v>
      </c>
      <c r="AA58" s="355" t="s">
        <v>468</v>
      </c>
      <c r="AB58" s="355" t="s">
        <v>89</v>
      </c>
      <c r="AC58" s="355" t="s">
        <v>469</v>
      </c>
      <c r="AD58" s="355" t="s">
        <v>470</v>
      </c>
      <c r="AE58" s="355" t="s">
        <v>89</v>
      </c>
      <c r="AF58" s="355" t="s">
        <v>471</v>
      </c>
      <c r="AG58" s="355" t="s">
        <v>472</v>
      </c>
      <c r="AH58" s="355" t="s">
        <v>473</v>
      </c>
      <c r="AI58" s="355" t="s">
        <v>474</v>
      </c>
      <c r="AJ58" s="355" t="s">
        <v>89</v>
      </c>
      <c r="AK58" s="355" t="s">
        <v>475</v>
      </c>
      <c r="AL58" s="355" t="s">
        <v>476</v>
      </c>
    </row>
    <row r="59" spans="1:38" ht="13.5" customHeight="1">
      <c r="A59" s="519" t="s">
        <v>477</v>
      </c>
      <c r="B59" s="520"/>
      <c r="C59" s="520"/>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201"/>
    </row>
    <row r="60" spans="1:38" ht="54" customHeight="1">
      <c r="A60" s="521" t="s">
        <v>478</v>
      </c>
      <c r="B60" s="521"/>
      <c r="C60" s="521"/>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row>
    <row r="61" spans="1:38" ht="39.950000000000003" customHeight="1">
      <c r="A61" s="318"/>
      <c r="B61" s="522" t="s">
        <v>479</v>
      </c>
      <c r="C61" s="523"/>
      <c r="D61" s="187" t="s">
        <v>53</v>
      </c>
      <c r="E61" s="187" t="s">
        <v>53</v>
      </c>
      <c r="F61" s="187" t="s">
        <v>53</v>
      </c>
      <c r="G61" s="187" t="s">
        <v>53</v>
      </c>
      <c r="H61" s="187" t="s">
        <v>53</v>
      </c>
      <c r="I61" s="187" t="s">
        <v>53</v>
      </c>
      <c r="J61" s="187" t="s">
        <v>53</v>
      </c>
      <c r="K61" s="187" t="s">
        <v>53</v>
      </c>
      <c r="L61" s="187" t="s">
        <v>53</v>
      </c>
      <c r="M61" s="187" t="s">
        <v>53</v>
      </c>
      <c r="N61" s="187" t="s">
        <v>53</v>
      </c>
      <c r="O61" s="187" t="s">
        <v>53</v>
      </c>
      <c r="P61" s="187" t="s">
        <v>53</v>
      </c>
      <c r="Q61" s="187" t="s">
        <v>53</v>
      </c>
      <c r="R61" s="187" t="s">
        <v>53</v>
      </c>
      <c r="S61" s="187" t="s">
        <v>53</v>
      </c>
      <c r="T61" s="187" t="s">
        <v>53</v>
      </c>
      <c r="U61" s="187" t="s">
        <v>53</v>
      </c>
      <c r="V61" s="187" t="s">
        <v>53</v>
      </c>
      <c r="W61" s="187" t="s">
        <v>53</v>
      </c>
      <c r="X61" s="187" t="s">
        <v>53</v>
      </c>
      <c r="Y61" s="187" t="s">
        <v>53</v>
      </c>
      <c r="Z61" s="187" t="s">
        <v>53</v>
      </c>
      <c r="AA61" s="187" t="s">
        <v>53</v>
      </c>
      <c r="AB61" s="187" t="s">
        <v>53</v>
      </c>
      <c r="AC61" s="187" t="s">
        <v>53</v>
      </c>
      <c r="AD61" s="187" t="s">
        <v>53</v>
      </c>
      <c r="AE61" s="187" t="s">
        <v>53</v>
      </c>
      <c r="AF61" s="187" t="s">
        <v>53</v>
      </c>
      <c r="AG61" s="187" t="s">
        <v>53</v>
      </c>
      <c r="AH61" s="187" t="s">
        <v>260</v>
      </c>
      <c r="AI61" s="187" t="s">
        <v>53</v>
      </c>
      <c r="AJ61" s="187" t="s">
        <v>53</v>
      </c>
      <c r="AK61" s="187" t="s">
        <v>53</v>
      </c>
      <c r="AL61" s="187" t="s">
        <v>53</v>
      </c>
    </row>
    <row r="62" spans="1:38" ht="39.950000000000003" customHeight="1">
      <c r="A62" s="318"/>
      <c r="B62" s="522" t="s">
        <v>480</v>
      </c>
      <c r="C62" s="523"/>
      <c r="D62" s="187" t="s">
        <v>53</v>
      </c>
      <c r="E62" s="187" t="s">
        <v>53</v>
      </c>
      <c r="F62" s="187" t="s">
        <v>53</v>
      </c>
      <c r="G62" s="187" t="s">
        <v>52</v>
      </c>
      <c r="H62" s="187" t="s">
        <v>53</v>
      </c>
      <c r="I62" s="187" t="s">
        <v>53</v>
      </c>
      <c r="J62" s="187" t="s">
        <v>53</v>
      </c>
      <c r="K62" s="187" t="s">
        <v>260</v>
      </c>
      <c r="L62" s="187" t="s">
        <v>53</v>
      </c>
      <c r="M62" s="187" t="s">
        <v>52</v>
      </c>
      <c r="N62" s="187" t="s">
        <v>53</v>
      </c>
      <c r="O62" s="187" t="s">
        <v>53</v>
      </c>
      <c r="P62" s="187" t="s">
        <v>52</v>
      </c>
      <c r="Q62" s="187" t="s">
        <v>53</v>
      </c>
      <c r="R62" s="187" t="s">
        <v>53</v>
      </c>
      <c r="S62" s="187" t="s">
        <v>53</v>
      </c>
      <c r="T62" s="187" t="s">
        <v>53</v>
      </c>
      <c r="U62" s="187" t="s">
        <v>53</v>
      </c>
      <c r="V62" s="187" t="s">
        <v>53</v>
      </c>
      <c r="W62" s="187" t="s">
        <v>53</v>
      </c>
      <c r="X62" s="187" t="s">
        <v>52</v>
      </c>
      <c r="Y62" s="187" t="s">
        <v>53</v>
      </c>
      <c r="Z62" s="187" t="s">
        <v>53</v>
      </c>
      <c r="AA62" s="187" t="s">
        <v>53</v>
      </c>
      <c r="AB62" s="187" t="s">
        <v>53</v>
      </c>
      <c r="AC62" s="187" t="s">
        <v>53</v>
      </c>
      <c r="AD62" s="187" t="s">
        <v>53</v>
      </c>
      <c r="AE62" s="187" t="s">
        <v>53</v>
      </c>
      <c r="AF62" s="187" t="s">
        <v>53</v>
      </c>
      <c r="AG62" s="187" t="s">
        <v>53</v>
      </c>
      <c r="AH62" s="187" t="s">
        <v>260</v>
      </c>
      <c r="AI62" s="187" t="s">
        <v>53</v>
      </c>
      <c r="AJ62" s="187" t="s">
        <v>53</v>
      </c>
      <c r="AK62" s="187" t="s">
        <v>53</v>
      </c>
      <c r="AL62" s="187" t="s">
        <v>53</v>
      </c>
    </row>
    <row r="63" spans="1:38" ht="39.950000000000003" customHeight="1">
      <c r="A63" s="318"/>
      <c r="B63" s="522" t="s">
        <v>481</v>
      </c>
      <c r="C63" s="523"/>
      <c r="D63" s="187" t="s">
        <v>53</v>
      </c>
      <c r="E63" s="187" t="s">
        <v>53</v>
      </c>
      <c r="F63" s="187" t="s">
        <v>53</v>
      </c>
      <c r="G63" s="187" t="s">
        <v>52</v>
      </c>
      <c r="H63" s="187" t="s">
        <v>53</v>
      </c>
      <c r="I63" s="187" t="s">
        <v>53</v>
      </c>
      <c r="J63" s="187" t="s">
        <v>53</v>
      </c>
      <c r="K63" s="187" t="s">
        <v>53</v>
      </c>
      <c r="L63" s="187" t="s">
        <v>53</v>
      </c>
      <c r="M63" s="187" t="s">
        <v>52</v>
      </c>
      <c r="N63" s="187" t="s">
        <v>53</v>
      </c>
      <c r="O63" s="187" t="s">
        <v>53</v>
      </c>
      <c r="P63" s="187" t="s">
        <v>53</v>
      </c>
      <c r="Q63" s="187" t="s">
        <v>53</v>
      </c>
      <c r="R63" s="187" t="s">
        <v>53</v>
      </c>
      <c r="S63" s="187" t="s">
        <v>53</v>
      </c>
      <c r="T63" s="187" t="s">
        <v>53</v>
      </c>
      <c r="U63" s="187" t="s">
        <v>53</v>
      </c>
      <c r="V63" s="187" t="s">
        <v>53</v>
      </c>
      <c r="W63" s="187" t="s">
        <v>260</v>
      </c>
      <c r="X63" s="187" t="s">
        <v>53</v>
      </c>
      <c r="Y63" s="187" t="s">
        <v>53</v>
      </c>
      <c r="Z63" s="187" t="s">
        <v>53</v>
      </c>
      <c r="AA63" s="187" t="s">
        <v>53</v>
      </c>
      <c r="AB63" s="187" t="s">
        <v>53</v>
      </c>
      <c r="AC63" s="187" t="s">
        <v>53</v>
      </c>
      <c r="AD63" s="187" t="s">
        <v>53</v>
      </c>
      <c r="AE63" s="187" t="s">
        <v>53</v>
      </c>
      <c r="AF63" s="187" t="s">
        <v>53</v>
      </c>
      <c r="AG63" s="187" t="s">
        <v>53</v>
      </c>
      <c r="AH63" s="187" t="s">
        <v>260</v>
      </c>
      <c r="AI63" s="187" t="s">
        <v>53</v>
      </c>
      <c r="AJ63" s="187" t="s">
        <v>53</v>
      </c>
      <c r="AK63" s="187" t="s">
        <v>53</v>
      </c>
      <c r="AL63" s="187" t="s">
        <v>53</v>
      </c>
    </row>
    <row r="64" spans="1:38" ht="39.950000000000003" customHeight="1">
      <c r="A64" s="318"/>
      <c r="B64" s="522" t="s">
        <v>482</v>
      </c>
      <c r="C64" s="523"/>
      <c r="D64" s="187" t="s">
        <v>52</v>
      </c>
      <c r="E64" s="187" t="s">
        <v>52</v>
      </c>
      <c r="F64" s="187" t="s">
        <v>52</v>
      </c>
      <c r="G64" s="187" t="s">
        <v>52</v>
      </c>
      <c r="H64" s="187" t="s">
        <v>53</v>
      </c>
      <c r="I64" s="187" t="s">
        <v>52</v>
      </c>
      <c r="J64" s="187" t="s">
        <v>53</v>
      </c>
      <c r="K64" s="187" t="s">
        <v>260</v>
      </c>
      <c r="L64" s="187" t="s">
        <v>53</v>
      </c>
      <c r="M64" s="187" t="s">
        <v>52</v>
      </c>
      <c r="N64" s="187" t="s">
        <v>53</v>
      </c>
      <c r="O64" s="187" t="s">
        <v>53</v>
      </c>
      <c r="P64" s="187" t="s">
        <v>52</v>
      </c>
      <c r="Q64" s="187" t="s">
        <v>52</v>
      </c>
      <c r="R64" s="187" t="s">
        <v>53</v>
      </c>
      <c r="S64" s="187" t="s">
        <v>52</v>
      </c>
      <c r="T64" s="187" t="s">
        <v>53</v>
      </c>
      <c r="U64" s="187" t="s">
        <v>53</v>
      </c>
      <c r="V64" s="187" t="s">
        <v>53</v>
      </c>
      <c r="W64" s="187" t="s">
        <v>260</v>
      </c>
      <c r="X64" s="187" t="s">
        <v>53</v>
      </c>
      <c r="Y64" s="187" t="s">
        <v>53</v>
      </c>
      <c r="Z64" s="187" t="s">
        <v>53</v>
      </c>
      <c r="AA64" s="187" t="s">
        <v>52</v>
      </c>
      <c r="AB64" s="187" t="s">
        <v>52</v>
      </c>
      <c r="AC64" s="187" t="s">
        <v>52</v>
      </c>
      <c r="AD64" s="187" t="s">
        <v>53</v>
      </c>
      <c r="AE64" s="187" t="s">
        <v>53</v>
      </c>
      <c r="AF64" s="187" t="s">
        <v>53</v>
      </c>
      <c r="AG64" s="187" t="s">
        <v>53</v>
      </c>
      <c r="AH64" s="187" t="s">
        <v>260</v>
      </c>
      <c r="AI64" s="187" t="s">
        <v>52</v>
      </c>
      <c r="AJ64" s="187" t="s">
        <v>52</v>
      </c>
      <c r="AK64" s="187" t="s">
        <v>53</v>
      </c>
      <c r="AL64" s="187" t="s">
        <v>53</v>
      </c>
    </row>
    <row r="65" spans="1:38" ht="39.950000000000003" customHeight="1">
      <c r="A65" s="318"/>
      <c r="B65" s="522" t="s">
        <v>483</v>
      </c>
      <c r="C65" s="523"/>
      <c r="D65" s="187" t="s">
        <v>53</v>
      </c>
      <c r="E65" s="187" t="s">
        <v>53</v>
      </c>
      <c r="F65" s="187" t="s">
        <v>53</v>
      </c>
      <c r="G65" s="187" t="s">
        <v>53</v>
      </c>
      <c r="H65" s="187" t="s">
        <v>53</v>
      </c>
      <c r="I65" s="187" t="s">
        <v>52</v>
      </c>
      <c r="J65" s="187" t="s">
        <v>53</v>
      </c>
      <c r="K65" s="187" t="s">
        <v>260</v>
      </c>
      <c r="L65" s="187" t="s">
        <v>53</v>
      </c>
      <c r="M65" s="187" t="s">
        <v>53</v>
      </c>
      <c r="N65" s="187" t="s">
        <v>53</v>
      </c>
      <c r="O65" s="187" t="s">
        <v>53</v>
      </c>
      <c r="P65" s="187" t="s">
        <v>53</v>
      </c>
      <c r="Q65" s="187" t="s">
        <v>53</v>
      </c>
      <c r="R65" s="187" t="s">
        <v>53</v>
      </c>
      <c r="S65" s="187" t="s">
        <v>53</v>
      </c>
      <c r="T65" s="187" t="s">
        <v>53</v>
      </c>
      <c r="U65" s="187" t="s">
        <v>53</v>
      </c>
      <c r="V65" s="187" t="s">
        <v>53</v>
      </c>
      <c r="W65" s="187" t="s">
        <v>53</v>
      </c>
      <c r="X65" s="187" t="s">
        <v>53</v>
      </c>
      <c r="Y65" s="187" t="s">
        <v>53</v>
      </c>
      <c r="Z65" s="187" t="s">
        <v>53</v>
      </c>
      <c r="AA65" s="187" t="s">
        <v>53</v>
      </c>
      <c r="AB65" s="187" t="s">
        <v>52</v>
      </c>
      <c r="AC65" s="187" t="s">
        <v>53</v>
      </c>
      <c r="AD65" s="187" t="s">
        <v>53</v>
      </c>
      <c r="AE65" s="187" t="s">
        <v>53</v>
      </c>
      <c r="AF65" s="187" t="s">
        <v>53</v>
      </c>
      <c r="AG65" s="187" t="s">
        <v>53</v>
      </c>
      <c r="AH65" s="187" t="s">
        <v>260</v>
      </c>
      <c r="AI65" s="187" t="s">
        <v>53</v>
      </c>
      <c r="AJ65" s="187" t="s">
        <v>53</v>
      </c>
      <c r="AK65" s="187" t="s">
        <v>53</v>
      </c>
      <c r="AL65" s="187" t="s">
        <v>53</v>
      </c>
    </row>
    <row r="66" spans="1:38" ht="39.950000000000003" customHeight="1">
      <c r="A66" s="318"/>
      <c r="B66" s="522" t="s">
        <v>484</v>
      </c>
      <c r="C66" s="523"/>
      <c r="D66" s="187" t="s">
        <v>53</v>
      </c>
      <c r="E66" s="187" t="s">
        <v>53</v>
      </c>
      <c r="F66" s="187" t="s">
        <v>53</v>
      </c>
      <c r="G66" s="187" t="s">
        <v>53</v>
      </c>
      <c r="H66" s="187" t="s">
        <v>53</v>
      </c>
      <c r="I66" s="187" t="s">
        <v>53</v>
      </c>
      <c r="J66" s="187" t="s">
        <v>53</v>
      </c>
      <c r="K66" s="187" t="s">
        <v>53</v>
      </c>
      <c r="L66" s="187" t="s">
        <v>53</v>
      </c>
      <c r="M66" s="187" t="s">
        <v>53</v>
      </c>
      <c r="N66" s="187" t="s">
        <v>53</v>
      </c>
      <c r="O66" s="187" t="s">
        <v>53</v>
      </c>
      <c r="P66" s="187" t="s">
        <v>53</v>
      </c>
      <c r="Q66" s="187" t="s">
        <v>53</v>
      </c>
      <c r="R66" s="187" t="s">
        <v>53</v>
      </c>
      <c r="S66" s="187" t="s">
        <v>53</v>
      </c>
      <c r="T66" s="187" t="s">
        <v>53</v>
      </c>
      <c r="U66" s="187" t="s">
        <v>53</v>
      </c>
      <c r="V66" s="187" t="s">
        <v>53</v>
      </c>
      <c r="W66" s="187" t="s">
        <v>53</v>
      </c>
      <c r="X66" s="187" t="s">
        <v>53</v>
      </c>
      <c r="Y66" s="187" t="s">
        <v>53</v>
      </c>
      <c r="Z66" s="187" t="s">
        <v>53</v>
      </c>
      <c r="AA66" s="187" t="s">
        <v>53</v>
      </c>
      <c r="AB66" s="187" t="s">
        <v>53</v>
      </c>
      <c r="AC66" s="187" t="s">
        <v>53</v>
      </c>
      <c r="AD66" s="187" t="s">
        <v>53</v>
      </c>
      <c r="AE66" s="187" t="s">
        <v>53</v>
      </c>
      <c r="AF66" s="187" t="s">
        <v>53</v>
      </c>
      <c r="AG66" s="187" t="s">
        <v>53</v>
      </c>
      <c r="AH66" s="187" t="s">
        <v>260</v>
      </c>
      <c r="AI66" s="187" t="s">
        <v>53</v>
      </c>
      <c r="AJ66" s="187" t="s">
        <v>53</v>
      </c>
      <c r="AK66" s="187" t="s">
        <v>53</v>
      </c>
      <c r="AL66" s="187" t="s">
        <v>53</v>
      </c>
    </row>
    <row r="67" spans="1:38" ht="39.950000000000003" customHeight="1">
      <c r="A67" s="318"/>
      <c r="B67" s="522" t="s">
        <v>485</v>
      </c>
      <c r="C67" s="523"/>
      <c r="D67" s="187" t="s">
        <v>52</v>
      </c>
      <c r="E67" s="187" t="s">
        <v>52</v>
      </c>
      <c r="F67" s="187" t="s">
        <v>52</v>
      </c>
      <c r="G67" s="187" t="s">
        <v>52</v>
      </c>
      <c r="H67" s="187" t="s">
        <v>260</v>
      </c>
      <c r="I67" s="187" t="s">
        <v>53</v>
      </c>
      <c r="J67" s="187" t="s">
        <v>52</v>
      </c>
      <c r="K67" s="187" t="s">
        <v>260</v>
      </c>
      <c r="L67" s="187" t="s">
        <v>260</v>
      </c>
      <c r="M67" s="187" t="s">
        <v>52</v>
      </c>
      <c r="N67" s="187" t="s">
        <v>53</v>
      </c>
      <c r="O67" s="187" t="s">
        <v>53</v>
      </c>
      <c r="P67" s="187" t="s">
        <v>52</v>
      </c>
      <c r="Q67" s="187" t="s">
        <v>53</v>
      </c>
      <c r="R67" s="187" t="s">
        <v>53</v>
      </c>
      <c r="S67" s="187" t="s">
        <v>53</v>
      </c>
      <c r="T67" s="187" t="s">
        <v>53</v>
      </c>
      <c r="U67" s="187" t="s">
        <v>53</v>
      </c>
      <c r="V67" s="187" t="s">
        <v>52</v>
      </c>
      <c r="W67" s="187" t="s">
        <v>53</v>
      </c>
      <c r="X67" s="187" t="s">
        <v>53</v>
      </c>
      <c r="Y67" s="187" t="s">
        <v>53</v>
      </c>
      <c r="Z67" s="187" t="s">
        <v>53</v>
      </c>
      <c r="AA67" s="187" t="s">
        <v>52</v>
      </c>
      <c r="AB67" s="187" t="s">
        <v>52</v>
      </c>
      <c r="AC67" s="187" t="s">
        <v>52</v>
      </c>
      <c r="AD67" s="187" t="s">
        <v>52</v>
      </c>
      <c r="AE67" s="187" t="s">
        <v>53</v>
      </c>
      <c r="AF67" s="187" t="s">
        <v>53</v>
      </c>
      <c r="AG67" s="187" t="s">
        <v>260</v>
      </c>
      <c r="AH67" s="187" t="s">
        <v>260</v>
      </c>
      <c r="AI67" s="187" t="s">
        <v>52</v>
      </c>
      <c r="AJ67" s="187" t="s">
        <v>52</v>
      </c>
      <c r="AK67" s="187" t="s">
        <v>53</v>
      </c>
      <c r="AL67" s="187" t="s">
        <v>53</v>
      </c>
    </row>
    <row r="68" spans="1:38" ht="39.950000000000003" customHeight="1">
      <c r="A68" s="318"/>
      <c r="B68" s="522" t="s">
        <v>486</v>
      </c>
      <c r="C68" s="523"/>
      <c r="D68" s="187" t="s">
        <v>52</v>
      </c>
      <c r="E68" s="187" t="s">
        <v>53</v>
      </c>
      <c r="F68" s="187" t="s">
        <v>53</v>
      </c>
      <c r="G68" s="187" t="s">
        <v>53</v>
      </c>
      <c r="H68" s="187" t="s">
        <v>260</v>
      </c>
      <c r="I68" s="187" t="s">
        <v>53</v>
      </c>
      <c r="J68" s="187" t="s">
        <v>53</v>
      </c>
      <c r="K68" s="187" t="s">
        <v>260</v>
      </c>
      <c r="L68" s="187" t="s">
        <v>53</v>
      </c>
      <c r="M68" s="187" t="s">
        <v>53</v>
      </c>
      <c r="N68" s="187" t="s">
        <v>53</v>
      </c>
      <c r="O68" s="187" t="s">
        <v>53</v>
      </c>
      <c r="P68" s="187" t="s">
        <v>52</v>
      </c>
      <c r="Q68" s="187" t="s">
        <v>53</v>
      </c>
      <c r="R68" s="187" t="s">
        <v>53</v>
      </c>
      <c r="S68" s="187" t="s">
        <v>53</v>
      </c>
      <c r="T68" s="187" t="s">
        <v>52</v>
      </c>
      <c r="U68" s="187" t="s">
        <v>53</v>
      </c>
      <c r="V68" s="187" t="s">
        <v>53</v>
      </c>
      <c r="W68" s="187" t="s">
        <v>52</v>
      </c>
      <c r="X68" s="187" t="s">
        <v>53</v>
      </c>
      <c r="Y68" s="187" t="s">
        <v>53</v>
      </c>
      <c r="Z68" s="187" t="s">
        <v>53</v>
      </c>
      <c r="AA68" s="187" t="s">
        <v>53</v>
      </c>
      <c r="AB68" s="187" t="s">
        <v>53</v>
      </c>
      <c r="AC68" s="187" t="s">
        <v>52</v>
      </c>
      <c r="AD68" s="187" t="s">
        <v>53</v>
      </c>
      <c r="AE68" s="187" t="s">
        <v>53</v>
      </c>
      <c r="AF68" s="187" t="s">
        <v>53</v>
      </c>
      <c r="AG68" s="187" t="s">
        <v>53</v>
      </c>
      <c r="AH68" s="187" t="s">
        <v>260</v>
      </c>
      <c r="AI68" s="187" t="s">
        <v>53</v>
      </c>
      <c r="AJ68" s="187" t="s">
        <v>260</v>
      </c>
      <c r="AK68" s="187" t="s">
        <v>260</v>
      </c>
      <c r="AL68" s="187" t="s">
        <v>53</v>
      </c>
    </row>
    <row r="69" spans="1:38" ht="39.950000000000003" customHeight="1">
      <c r="A69" s="318"/>
      <c r="B69" s="522" t="s">
        <v>487</v>
      </c>
      <c r="C69" s="523"/>
      <c r="D69" s="187" t="s">
        <v>52</v>
      </c>
      <c r="E69" s="187" t="s">
        <v>52</v>
      </c>
      <c r="F69" s="187" t="s">
        <v>260</v>
      </c>
      <c r="G69" s="187" t="s">
        <v>260</v>
      </c>
      <c r="H69" s="187" t="s">
        <v>53</v>
      </c>
      <c r="I69" s="187" t="s">
        <v>52</v>
      </c>
      <c r="J69" s="187" t="s">
        <v>53</v>
      </c>
      <c r="K69" s="187" t="s">
        <v>260</v>
      </c>
      <c r="L69" s="187" t="s">
        <v>260</v>
      </c>
      <c r="M69" s="187" t="s">
        <v>52</v>
      </c>
      <c r="N69" s="187" t="s">
        <v>53</v>
      </c>
      <c r="O69" s="187" t="s">
        <v>53</v>
      </c>
      <c r="P69" s="187" t="s">
        <v>53</v>
      </c>
      <c r="Q69" s="187" t="s">
        <v>53</v>
      </c>
      <c r="R69" s="187" t="s">
        <v>53</v>
      </c>
      <c r="S69" s="187" t="s">
        <v>52</v>
      </c>
      <c r="T69" s="187" t="s">
        <v>53</v>
      </c>
      <c r="U69" s="187" t="s">
        <v>53</v>
      </c>
      <c r="V69" s="187" t="s">
        <v>260</v>
      </c>
      <c r="W69" s="187" t="s">
        <v>260</v>
      </c>
      <c r="X69" s="187" t="s">
        <v>53</v>
      </c>
      <c r="Y69" s="187" t="s">
        <v>53</v>
      </c>
      <c r="Z69" s="187" t="s">
        <v>53</v>
      </c>
      <c r="AA69" s="187" t="s">
        <v>53</v>
      </c>
      <c r="AB69" s="187" t="s">
        <v>53</v>
      </c>
      <c r="AC69" s="187" t="s">
        <v>53</v>
      </c>
      <c r="AD69" s="187" t="s">
        <v>52</v>
      </c>
      <c r="AE69" s="187" t="s">
        <v>260</v>
      </c>
      <c r="AF69" s="187" t="s">
        <v>53</v>
      </c>
      <c r="AG69" s="187" t="s">
        <v>53</v>
      </c>
      <c r="AH69" s="187" t="s">
        <v>260</v>
      </c>
      <c r="AI69" s="187" t="s">
        <v>53</v>
      </c>
      <c r="AJ69" s="187" t="s">
        <v>260</v>
      </c>
      <c r="AK69" s="187" t="s">
        <v>260</v>
      </c>
      <c r="AL69" s="187" t="s">
        <v>53</v>
      </c>
    </row>
    <row r="70" spans="1:38" ht="39.950000000000003" customHeight="1">
      <c r="A70" s="318"/>
      <c r="B70" s="522" t="s">
        <v>488</v>
      </c>
      <c r="C70" s="523"/>
      <c r="D70" s="187" t="s">
        <v>53</v>
      </c>
      <c r="E70" s="187" t="s">
        <v>53</v>
      </c>
      <c r="F70" s="187" t="s">
        <v>260</v>
      </c>
      <c r="G70" s="187" t="s">
        <v>260</v>
      </c>
      <c r="H70" s="187" t="s">
        <v>53</v>
      </c>
      <c r="I70" s="187" t="s">
        <v>52</v>
      </c>
      <c r="J70" s="187" t="s">
        <v>53</v>
      </c>
      <c r="K70" s="187" t="s">
        <v>53</v>
      </c>
      <c r="L70" s="187" t="s">
        <v>260</v>
      </c>
      <c r="M70" s="187" t="s">
        <v>53</v>
      </c>
      <c r="N70" s="187" t="s">
        <v>53</v>
      </c>
      <c r="O70" s="187" t="s">
        <v>53</v>
      </c>
      <c r="P70" s="187" t="s">
        <v>53</v>
      </c>
      <c r="Q70" s="187" t="s">
        <v>53</v>
      </c>
      <c r="R70" s="187" t="s">
        <v>53</v>
      </c>
      <c r="S70" s="187" t="s">
        <v>52</v>
      </c>
      <c r="T70" s="187" t="s">
        <v>53</v>
      </c>
      <c r="U70" s="187" t="s">
        <v>53</v>
      </c>
      <c r="V70" s="187" t="s">
        <v>260</v>
      </c>
      <c r="W70" s="187" t="s">
        <v>260</v>
      </c>
      <c r="X70" s="187" t="s">
        <v>53</v>
      </c>
      <c r="Y70" s="187" t="s">
        <v>53</v>
      </c>
      <c r="Z70" s="187" t="s">
        <v>53</v>
      </c>
      <c r="AA70" s="187" t="s">
        <v>53</v>
      </c>
      <c r="AB70" s="187" t="s">
        <v>53</v>
      </c>
      <c r="AC70" s="187" t="s">
        <v>53</v>
      </c>
      <c r="AD70" s="187" t="s">
        <v>53</v>
      </c>
      <c r="AE70" s="187" t="s">
        <v>260</v>
      </c>
      <c r="AF70" s="187" t="s">
        <v>53</v>
      </c>
      <c r="AG70" s="187" t="s">
        <v>53</v>
      </c>
      <c r="AH70" s="187" t="s">
        <v>260</v>
      </c>
      <c r="AI70" s="187" t="s">
        <v>53</v>
      </c>
      <c r="AJ70" s="187" t="s">
        <v>53</v>
      </c>
      <c r="AK70" s="187" t="s">
        <v>260</v>
      </c>
      <c r="AL70" s="187" t="s">
        <v>53</v>
      </c>
    </row>
    <row r="71" spans="1:38" ht="39.950000000000003" customHeight="1">
      <c r="A71" s="318"/>
      <c r="B71" s="522" t="s">
        <v>489</v>
      </c>
      <c r="C71" s="523"/>
      <c r="D71" s="187" t="s">
        <v>52</v>
      </c>
      <c r="E71" s="187" t="s">
        <v>52</v>
      </c>
      <c r="F71" s="187" t="s">
        <v>52</v>
      </c>
      <c r="G71" s="187" t="s">
        <v>52</v>
      </c>
      <c r="H71" s="187" t="s">
        <v>52</v>
      </c>
      <c r="I71" s="187" t="s">
        <v>52</v>
      </c>
      <c r="J71" s="187" t="s">
        <v>53</v>
      </c>
      <c r="K71" s="187" t="s">
        <v>260</v>
      </c>
      <c r="L71" s="187" t="s">
        <v>52</v>
      </c>
      <c r="M71" s="187" t="s">
        <v>52</v>
      </c>
      <c r="N71" s="187" t="s">
        <v>52</v>
      </c>
      <c r="O71" s="187" t="s">
        <v>53</v>
      </c>
      <c r="P71" s="187" t="s">
        <v>52</v>
      </c>
      <c r="Q71" s="187" t="s">
        <v>53</v>
      </c>
      <c r="R71" s="187" t="s">
        <v>260</v>
      </c>
      <c r="S71" s="187" t="s">
        <v>53</v>
      </c>
      <c r="T71" s="187" t="s">
        <v>53</v>
      </c>
      <c r="U71" s="187" t="s">
        <v>52</v>
      </c>
      <c r="V71" s="187" t="s">
        <v>53</v>
      </c>
      <c r="W71" s="187" t="s">
        <v>52</v>
      </c>
      <c r="X71" s="187" t="s">
        <v>52</v>
      </c>
      <c r="Y71" s="187" t="s">
        <v>52</v>
      </c>
      <c r="Z71" s="187" t="s">
        <v>53</v>
      </c>
      <c r="AA71" s="187" t="s">
        <v>53</v>
      </c>
      <c r="AB71" s="187" t="s">
        <v>52</v>
      </c>
      <c r="AC71" s="187" t="s">
        <v>52</v>
      </c>
      <c r="AD71" s="187" t="s">
        <v>52</v>
      </c>
      <c r="AE71" s="187" t="s">
        <v>53</v>
      </c>
      <c r="AF71" s="187" t="s">
        <v>53</v>
      </c>
      <c r="AG71" s="187" t="s">
        <v>52</v>
      </c>
      <c r="AH71" s="187" t="s">
        <v>260</v>
      </c>
      <c r="AI71" s="187" t="s">
        <v>52</v>
      </c>
      <c r="AJ71" s="187" t="s">
        <v>260</v>
      </c>
      <c r="AK71" s="187" t="s">
        <v>260</v>
      </c>
      <c r="AL71" s="187" t="s">
        <v>53</v>
      </c>
    </row>
    <row r="72" spans="1:38" ht="39.950000000000003" customHeight="1">
      <c r="A72" s="318"/>
      <c r="B72" s="522" t="s">
        <v>490</v>
      </c>
      <c r="C72" s="523"/>
      <c r="D72" s="187" t="s">
        <v>55</v>
      </c>
      <c r="E72" s="187" t="s">
        <v>89</v>
      </c>
      <c r="F72" s="187" t="s">
        <v>491</v>
      </c>
      <c r="G72" s="187" t="s">
        <v>89</v>
      </c>
      <c r="H72" s="187" t="s">
        <v>89</v>
      </c>
      <c r="I72" s="187" t="s">
        <v>89</v>
      </c>
      <c r="J72" s="187" t="s">
        <v>492</v>
      </c>
      <c r="K72" s="187" t="s">
        <v>89</v>
      </c>
      <c r="L72" s="187" t="s">
        <v>55</v>
      </c>
      <c r="M72" s="187" t="s">
        <v>89</v>
      </c>
      <c r="N72" s="187" t="s">
        <v>89</v>
      </c>
      <c r="O72" s="187" t="s">
        <v>493</v>
      </c>
      <c r="P72" s="187" t="s">
        <v>494</v>
      </c>
      <c r="Q72" s="187" t="s">
        <v>89</v>
      </c>
      <c r="R72" s="187" t="s">
        <v>89</v>
      </c>
      <c r="S72" s="187" t="s">
        <v>89</v>
      </c>
      <c r="T72" s="187" t="s">
        <v>89</v>
      </c>
      <c r="U72" s="187" t="s">
        <v>89</v>
      </c>
      <c r="V72" s="187" t="s">
        <v>495</v>
      </c>
      <c r="W72" s="187" t="s">
        <v>55</v>
      </c>
      <c r="X72" s="187" t="s">
        <v>55</v>
      </c>
      <c r="Y72" s="187" t="s">
        <v>89</v>
      </c>
      <c r="Z72" s="187" t="s">
        <v>89</v>
      </c>
      <c r="AA72" s="187" t="s">
        <v>89</v>
      </c>
      <c r="AB72" s="187" t="s">
        <v>89</v>
      </c>
      <c r="AC72" s="187" t="s">
        <v>496</v>
      </c>
      <c r="AD72" s="187" t="s">
        <v>497</v>
      </c>
      <c r="AE72" s="187" t="s">
        <v>89</v>
      </c>
      <c r="AF72" s="187" t="s">
        <v>89</v>
      </c>
      <c r="AG72" s="187" t="s">
        <v>89</v>
      </c>
      <c r="AH72" s="187" t="s">
        <v>89</v>
      </c>
      <c r="AI72" s="187" t="s">
        <v>498</v>
      </c>
      <c r="AJ72" s="187" t="s">
        <v>89</v>
      </c>
      <c r="AK72" s="187" t="s">
        <v>89</v>
      </c>
      <c r="AL72" s="187" t="s">
        <v>55</v>
      </c>
    </row>
    <row r="73" spans="1:38" ht="54.75" customHeight="1">
      <c r="A73" s="521" t="s">
        <v>499</v>
      </c>
      <c r="B73" s="521"/>
      <c r="C73" s="521"/>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row>
    <row r="74" spans="1:38" ht="39.950000000000003" customHeight="1">
      <c r="A74" s="318"/>
      <c r="B74" s="522" t="s">
        <v>500</v>
      </c>
      <c r="C74" s="523"/>
      <c r="D74" s="187" t="s">
        <v>53</v>
      </c>
      <c r="E74" s="187" t="s">
        <v>53</v>
      </c>
      <c r="F74" s="187" t="s">
        <v>53</v>
      </c>
      <c r="G74" s="187" t="s">
        <v>52</v>
      </c>
      <c r="H74" s="187" t="s">
        <v>53</v>
      </c>
      <c r="I74" s="187" t="s">
        <v>53</v>
      </c>
      <c r="J74" s="187" t="s">
        <v>53</v>
      </c>
      <c r="K74" s="187" t="s">
        <v>53</v>
      </c>
      <c r="L74" s="187" t="s">
        <v>53</v>
      </c>
      <c r="M74" s="187" t="s">
        <v>53</v>
      </c>
      <c r="N74" s="187" t="s">
        <v>53</v>
      </c>
      <c r="O74" s="187" t="s">
        <v>53</v>
      </c>
      <c r="P74" s="187" t="s">
        <v>53</v>
      </c>
      <c r="Q74" s="187" t="s">
        <v>53</v>
      </c>
      <c r="R74" s="187" t="s">
        <v>53</v>
      </c>
      <c r="S74" s="187" t="s">
        <v>53</v>
      </c>
      <c r="T74" s="187" t="s">
        <v>53</v>
      </c>
      <c r="U74" s="187" t="s">
        <v>53</v>
      </c>
      <c r="V74" s="187" t="s">
        <v>53</v>
      </c>
      <c r="W74" s="187" t="s">
        <v>53</v>
      </c>
      <c r="X74" s="187" t="s">
        <v>53</v>
      </c>
      <c r="Y74" s="187" t="s">
        <v>53</v>
      </c>
      <c r="Z74" s="187" t="s">
        <v>53</v>
      </c>
      <c r="AA74" s="187" t="s">
        <v>53</v>
      </c>
      <c r="AB74" s="187" t="s">
        <v>53</v>
      </c>
      <c r="AC74" s="187" t="s">
        <v>53</v>
      </c>
      <c r="AD74" s="187" t="s">
        <v>53</v>
      </c>
      <c r="AE74" s="187" t="s">
        <v>53</v>
      </c>
      <c r="AF74" s="187" t="s">
        <v>53</v>
      </c>
      <c r="AG74" s="187" t="s">
        <v>53</v>
      </c>
      <c r="AH74" s="187" t="s">
        <v>53</v>
      </c>
      <c r="AI74" s="187" t="s">
        <v>53</v>
      </c>
      <c r="AJ74" s="187" t="s">
        <v>53</v>
      </c>
      <c r="AK74" s="187" t="s">
        <v>53</v>
      </c>
      <c r="AL74" s="187" t="s">
        <v>53</v>
      </c>
    </row>
    <row r="75" spans="1:38" ht="39.950000000000003" customHeight="1">
      <c r="A75" s="318"/>
      <c r="B75" s="522" t="s">
        <v>501</v>
      </c>
      <c r="C75" s="523"/>
      <c r="D75" s="187" t="s">
        <v>53</v>
      </c>
      <c r="E75" s="187" t="s">
        <v>53</v>
      </c>
      <c r="F75" s="187" t="s">
        <v>53</v>
      </c>
      <c r="G75" s="187" t="s">
        <v>52</v>
      </c>
      <c r="H75" s="187" t="s">
        <v>52</v>
      </c>
      <c r="I75" s="187" t="s">
        <v>53</v>
      </c>
      <c r="J75" s="187" t="s">
        <v>53</v>
      </c>
      <c r="K75" s="187" t="s">
        <v>52</v>
      </c>
      <c r="L75" s="187" t="s">
        <v>53</v>
      </c>
      <c r="M75" s="187" t="s">
        <v>53</v>
      </c>
      <c r="N75" s="187" t="s">
        <v>53</v>
      </c>
      <c r="O75" s="187" t="s">
        <v>52</v>
      </c>
      <c r="P75" s="187" t="s">
        <v>52</v>
      </c>
      <c r="Q75" s="187" t="s">
        <v>52</v>
      </c>
      <c r="R75" s="187" t="s">
        <v>53</v>
      </c>
      <c r="S75" s="187" t="s">
        <v>53</v>
      </c>
      <c r="T75" s="187" t="s">
        <v>53</v>
      </c>
      <c r="U75" s="187" t="s">
        <v>53</v>
      </c>
      <c r="V75" s="187" t="s">
        <v>53</v>
      </c>
      <c r="W75" s="187" t="s">
        <v>53</v>
      </c>
      <c r="X75" s="187" t="s">
        <v>52</v>
      </c>
      <c r="Y75" s="187" t="s">
        <v>52</v>
      </c>
      <c r="Z75" s="187" t="s">
        <v>53</v>
      </c>
      <c r="AA75" s="187" t="s">
        <v>53</v>
      </c>
      <c r="AB75" s="187" t="s">
        <v>52</v>
      </c>
      <c r="AC75" s="187" t="s">
        <v>53</v>
      </c>
      <c r="AD75" s="187" t="s">
        <v>53</v>
      </c>
      <c r="AE75" s="187" t="s">
        <v>53</v>
      </c>
      <c r="AF75" s="187" t="s">
        <v>53</v>
      </c>
      <c r="AG75" s="187" t="s">
        <v>53</v>
      </c>
      <c r="AH75" s="187" t="s">
        <v>53</v>
      </c>
      <c r="AI75" s="187" t="s">
        <v>52</v>
      </c>
      <c r="AJ75" s="187" t="s">
        <v>53</v>
      </c>
      <c r="AK75" s="187" t="s">
        <v>53</v>
      </c>
      <c r="AL75" s="187" t="s">
        <v>53</v>
      </c>
    </row>
    <row r="76" spans="1:38" ht="39.950000000000003" customHeight="1">
      <c r="A76" s="318"/>
      <c r="B76" s="522" t="s">
        <v>502</v>
      </c>
      <c r="C76" s="523"/>
      <c r="D76" s="187" t="s">
        <v>53</v>
      </c>
      <c r="E76" s="187" t="s">
        <v>53</v>
      </c>
      <c r="F76" s="187" t="s">
        <v>52</v>
      </c>
      <c r="G76" s="187" t="s">
        <v>52</v>
      </c>
      <c r="H76" s="187" t="s">
        <v>53</v>
      </c>
      <c r="I76" s="187" t="s">
        <v>53</v>
      </c>
      <c r="J76" s="187" t="s">
        <v>53</v>
      </c>
      <c r="K76" s="187" t="s">
        <v>53</v>
      </c>
      <c r="L76" s="187" t="s">
        <v>53</v>
      </c>
      <c r="M76" s="187" t="s">
        <v>52</v>
      </c>
      <c r="N76" s="187" t="s">
        <v>53</v>
      </c>
      <c r="O76" s="187" t="s">
        <v>53</v>
      </c>
      <c r="P76" s="187" t="s">
        <v>53</v>
      </c>
      <c r="Q76" s="187" t="s">
        <v>52</v>
      </c>
      <c r="R76" s="187" t="s">
        <v>53</v>
      </c>
      <c r="S76" s="187" t="s">
        <v>53</v>
      </c>
      <c r="T76" s="187" t="s">
        <v>53</v>
      </c>
      <c r="U76" s="187" t="s">
        <v>53</v>
      </c>
      <c r="V76" s="187" t="s">
        <v>53</v>
      </c>
      <c r="W76" s="187" t="s">
        <v>53</v>
      </c>
      <c r="X76" s="187" t="s">
        <v>53</v>
      </c>
      <c r="Y76" s="187" t="s">
        <v>53</v>
      </c>
      <c r="Z76" s="187" t="s">
        <v>53</v>
      </c>
      <c r="AA76" s="187" t="s">
        <v>53</v>
      </c>
      <c r="AB76" s="187" t="s">
        <v>53</v>
      </c>
      <c r="AC76" s="187" t="s">
        <v>53</v>
      </c>
      <c r="AD76" s="187" t="s">
        <v>53</v>
      </c>
      <c r="AE76" s="187" t="s">
        <v>53</v>
      </c>
      <c r="AF76" s="187" t="s">
        <v>53</v>
      </c>
      <c r="AG76" s="187" t="s">
        <v>53</v>
      </c>
      <c r="AH76" s="187" t="s">
        <v>53</v>
      </c>
      <c r="AI76" s="187" t="s">
        <v>53</v>
      </c>
      <c r="AJ76" s="187" t="s">
        <v>53</v>
      </c>
      <c r="AK76" s="187" t="s">
        <v>53</v>
      </c>
      <c r="AL76" s="187" t="s">
        <v>53</v>
      </c>
    </row>
    <row r="77" spans="1:38" ht="39.950000000000003" customHeight="1">
      <c r="A77" s="318"/>
      <c r="B77" s="522" t="s">
        <v>503</v>
      </c>
      <c r="C77" s="523"/>
      <c r="D77" s="187" t="s">
        <v>52</v>
      </c>
      <c r="E77" s="187" t="s">
        <v>52</v>
      </c>
      <c r="F77" s="187" t="s">
        <v>52</v>
      </c>
      <c r="G77" s="187" t="s">
        <v>52</v>
      </c>
      <c r="H77" s="187" t="s">
        <v>53</v>
      </c>
      <c r="I77" s="187" t="s">
        <v>53</v>
      </c>
      <c r="J77" s="187" t="s">
        <v>53</v>
      </c>
      <c r="K77" s="187" t="s">
        <v>53</v>
      </c>
      <c r="L77" s="187" t="s">
        <v>53</v>
      </c>
      <c r="M77" s="187" t="s">
        <v>52</v>
      </c>
      <c r="N77" s="187" t="s">
        <v>53</v>
      </c>
      <c r="O77" s="187" t="s">
        <v>53</v>
      </c>
      <c r="P77" s="187" t="s">
        <v>52</v>
      </c>
      <c r="Q77" s="187" t="s">
        <v>52</v>
      </c>
      <c r="R77" s="187" t="s">
        <v>53</v>
      </c>
      <c r="S77" s="187" t="s">
        <v>52</v>
      </c>
      <c r="T77" s="187" t="s">
        <v>53</v>
      </c>
      <c r="U77" s="187" t="s">
        <v>53</v>
      </c>
      <c r="V77" s="187" t="s">
        <v>53</v>
      </c>
      <c r="W77" s="187" t="s">
        <v>52</v>
      </c>
      <c r="X77" s="187" t="s">
        <v>53</v>
      </c>
      <c r="Y77" s="187" t="s">
        <v>52</v>
      </c>
      <c r="Z77" s="187" t="s">
        <v>53</v>
      </c>
      <c r="AA77" s="187" t="s">
        <v>53</v>
      </c>
      <c r="AB77" s="187" t="s">
        <v>52</v>
      </c>
      <c r="AC77" s="187" t="s">
        <v>52</v>
      </c>
      <c r="AD77" s="187" t="s">
        <v>53</v>
      </c>
      <c r="AE77" s="187" t="s">
        <v>53</v>
      </c>
      <c r="AF77" s="187" t="s">
        <v>53</v>
      </c>
      <c r="AG77" s="187" t="s">
        <v>53</v>
      </c>
      <c r="AH77" s="187" t="s">
        <v>53</v>
      </c>
      <c r="AI77" s="187" t="s">
        <v>52</v>
      </c>
      <c r="AJ77" s="187" t="s">
        <v>53</v>
      </c>
      <c r="AK77" s="187" t="s">
        <v>53</v>
      </c>
      <c r="AL77" s="187" t="s">
        <v>53</v>
      </c>
    </row>
    <row r="78" spans="1:38" ht="39.950000000000003" customHeight="1">
      <c r="A78" s="318"/>
      <c r="B78" s="522" t="s">
        <v>504</v>
      </c>
      <c r="C78" s="523"/>
      <c r="D78" s="187" t="s">
        <v>53</v>
      </c>
      <c r="E78" s="187" t="s">
        <v>53</v>
      </c>
      <c r="F78" s="187" t="s">
        <v>53</v>
      </c>
      <c r="G78" s="187" t="s">
        <v>52</v>
      </c>
      <c r="H78" s="187" t="s">
        <v>53</v>
      </c>
      <c r="I78" s="187" t="s">
        <v>53</v>
      </c>
      <c r="J78" s="187" t="s">
        <v>53</v>
      </c>
      <c r="K78" s="187" t="s">
        <v>53</v>
      </c>
      <c r="L78" s="187" t="s">
        <v>53</v>
      </c>
      <c r="M78" s="187" t="s">
        <v>53</v>
      </c>
      <c r="N78" s="187" t="s">
        <v>53</v>
      </c>
      <c r="O78" s="187" t="s">
        <v>53</v>
      </c>
      <c r="P78" s="187" t="s">
        <v>53</v>
      </c>
      <c r="Q78" s="187" t="s">
        <v>53</v>
      </c>
      <c r="R78" s="187" t="s">
        <v>53</v>
      </c>
      <c r="S78" s="187" t="s">
        <v>53</v>
      </c>
      <c r="T78" s="187" t="s">
        <v>53</v>
      </c>
      <c r="U78" s="187" t="s">
        <v>53</v>
      </c>
      <c r="V78" s="187" t="s">
        <v>53</v>
      </c>
      <c r="W78" s="187" t="s">
        <v>53</v>
      </c>
      <c r="X78" s="187" t="s">
        <v>53</v>
      </c>
      <c r="Y78" s="187" t="s">
        <v>53</v>
      </c>
      <c r="Z78" s="187" t="s">
        <v>53</v>
      </c>
      <c r="AA78" s="187" t="s">
        <v>53</v>
      </c>
      <c r="AB78" s="187" t="s">
        <v>53</v>
      </c>
      <c r="AC78" s="187" t="s">
        <v>53</v>
      </c>
      <c r="AD78" s="187" t="s">
        <v>53</v>
      </c>
      <c r="AE78" s="187" t="s">
        <v>53</v>
      </c>
      <c r="AF78" s="187" t="s">
        <v>53</v>
      </c>
      <c r="AG78" s="187" t="s">
        <v>53</v>
      </c>
      <c r="AH78" s="187" t="s">
        <v>53</v>
      </c>
      <c r="AI78" s="187" t="s">
        <v>53</v>
      </c>
      <c r="AJ78" s="187" t="s">
        <v>53</v>
      </c>
      <c r="AK78" s="187" t="s">
        <v>53</v>
      </c>
      <c r="AL78" s="187" t="s">
        <v>52</v>
      </c>
    </row>
    <row r="79" spans="1:38" ht="39.950000000000003" customHeight="1">
      <c r="A79" s="318"/>
      <c r="B79" s="522" t="s">
        <v>505</v>
      </c>
      <c r="C79" s="523"/>
      <c r="D79" s="187" t="s">
        <v>53</v>
      </c>
      <c r="E79" s="187" t="s">
        <v>53</v>
      </c>
      <c r="F79" s="187" t="s">
        <v>53</v>
      </c>
      <c r="G79" s="187" t="s">
        <v>52</v>
      </c>
      <c r="H79" s="187" t="s">
        <v>53</v>
      </c>
      <c r="I79" s="187" t="s">
        <v>53</v>
      </c>
      <c r="J79" s="187" t="s">
        <v>53</v>
      </c>
      <c r="K79" s="187" t="s">
        <v>53</v>
      </c>
      <c r="L79" s="187" t="s">
        <v>53</v>
      </c>
      <c r="M79" s="187" t="s">
        <v>53</v>
      </c>
      <c r="N79" s="187" t="s">
        <v>53</v>
      </c>
      <c r="O79" s="187" t="s">
        <v>53</v>
      </c>
      <c r="P79" s="187" t="s">
        <v>53</v>
      </c>
      <c r="Q79" s="187" t="s">
        <v>53</v>
      </c>
      <c r="R79" s="187" t="s">
        <v>53</v>
      </c>
      <c r="S79" s="187" t="s">
        <v>53</v>
      </c>
      <c r="T79" s="187" t="s">
        <v>53</v>
      </c>
      <c r="U79" s="187" t="s">
        <v>53</v>
      </c>
      <c r="V79" s="187" t="s">
        <v>53</v>
      </c>
      <c r="W79" s="187" t="s">
        <v>53</v>
      </c>
      <c r="X79" s="187" t="s">
        <v>53</v>
      </c>
      <c r="Y79" s="187" t="s">
        <v>53</v>
      </c>
      <c r="Z79" s="187" t="s">
        <v>53</v>
      </c>
      <c r="AA79" s="187" t="s">
        <v>53</v>
      </c>
      <c r="AB79" s="187" t="s">
        <v>53</v>
      </c>
      <c r="AC79" s="187" t="s">
        <v>53</v>
      </c>
      <c r="AD79" s="187" t="s">
        <v>53</v>
      </c>
      <c r="AE79" s="187" t="s">
        <v>53</v>
      </c>
      <c r="AF79" s="187" t="s">
        <v>53</v>
      </c>
      <c r="AG79" s="187" t="s">
        <v>53</v>
      </c>
      <c r="AH79" s="187" t="s">
        <v>53</v>
      </c>
      <c r="AI79" s="187" t="s">
        <v>53</v>
      </c>
      <c r="AJ79" s="187" t="s">
        <v>53</v>
      </c>
      <c r="AK79" s="187" t="s">
        <v>53</v>
      </c>
      <c r="AL79" s="187" t="s">
        <v>53</v>
      </c>
    </row>
    <row r="80" spans="1:38" ht="39.950000000000003" customHeight="1">
      <c r="A80" s="318"/>
      <c r="B80" s="522" t="s">
        <v>506</v>
      </c>
      <c r="C80" s="523"/>
      <c r="D80" s="187" t="s">
        <v>52</v>
      </c>
      <c r="E80" s="187" t="s">
        <v>52</v>
      </c>
      <c r="F80" s="187" t="s">
        <v>52</v>
      </c>
      <c r="G80" s="187" t="s">
        <v>52</v>
      </c>
      <c r="H80" s="187" t="s">
        <v>52</v>
      </c>
      <c r="I80" s="187" t="s">
        <v>53</v>
      </c>
      <c r="J80" s="187" t="s">
        <v>52</v>
      </c>
      <c r="K80" s="187" t="s">
        <v>52</v>
      </c>
      <c r="L80" s="187" t="s">
        <v>52</v>
      </c>
      <c r="M80" s="187" t="s">
        <v>52</v>
      </c>
      <c r="N80" s="187" t="s">
        <v>53</v>
      </c>
      <c r="O80" s="187" t="s">
        <v>52</v>
      </c>
      <c r="P80" s="187" t="s">
        <v>52</v>
      </c>
      <c r="Q80" s="187" t="s">
        <v>52</v>
      </c>
      <c r="R80" s="187" t="s">
        <v>53</v>
      </c>
      <c r="S80" s="187" t="s">
        <v>53</v>
      </c>
      <c r="T80" s="187" t="s">
        <v>52</v>
      </c>
      <c r="U80" s="187" t="s">
        <v>53</v>
      </c>
      <c r="V80" s="187" t="s">
        <v>52</v>
      </c>
      <c r="W80" s="187" t="s">
        <v>52</v>
      </c>
      <c r="X80" s="187" t="s">
        <v>52</v>
      </c>
      <c r="Y80" s="187" t="s">
        <v>52</v>
      </c>
      <c r="Z80" s="187" t="s">
        <v>53</v>
      </c>
      <c r="AA80" s="187" t="s">
        <v>52</v>
      </c>
      <c r="AB80" s="187" t="s">
        <v>52</v>
      </c>
      <c r="AC80" s="187" t="s">
        <v>52</v>
      </c>
      <c r="AD80" s="187" t="s">
        <v>52</v>
      </c>
      <c r="AE80" s="187" t="s">
        <v>53</v>
      </c>
      <c r="AF80" s="187" t="s">
        <v>53</v>
      </c>
      <c r="AG80" s="187" t="s">
        <v>53</v>
      </c>
      <c r="AH80" s="187" t="s">
        <v>52</v>
      </c>
      <c r="AI80" s="187" t="s">
        <v>52</v>
      </c>
      <c r="AJ80" s="187" t="s">
        <v>52</v>
      </c>
      <c r="AK80" s="187" t="s">
        <v>53</v>
      </c>
      <c r="AL80" s="187" t="s">
        <v>53</v>
      </c>
    </row>
    <row r="81" spans="1:38" ht="39.950000000000003" customHeight="1">
      <c r="A81" s="318"/>
      <c r="B81" s="522" t="s">
        <v>507</v>
      </c>
      <c r="C81" s="523"/>
      <c r="D81" s="187" t="s">
        <v>52</v>
      </c>
      <c r="E81" s="187" t="s">
        <v>52</v>
      </c>
      <c r="F81" s="187" t="s">
        <v>53</v>
      </c>
      <c r="G81" s="187" t="s">
        <v>52</v>
      </c>
      <c r="H81" s="187" t="s">
        <v>52</v>
      </c>
      <c r="I81" s="187" t="s">
        <v>53</v>
      </c>
      <c r="J81" s="187" t="s">
        <v>53</v>
      </c>
      <c r="K81" s="187" t="s">
        <v>52</v>
      </c>
      <c r="L81" s="187" t="s">
        <v>53</v>
      </c>
      <c r="M81" s="187" t="s">
        <v>53</v>
      </c>
      <c r="N81" s="187" t="s">
        <v>53</v>
      </c>
      <c r="O81" s="187" t="s">
        <v>52</v>
      </c>
      <c r="P81" s="187" t="s">
        <v>52</v>
      </c>
      <c r="Q81" s="187" t="s">
        <v>53</v>
      </c>
      <c r="R81" s="187" t="s">
        <v>53</v>
      </c>
      <c r="S81" s="187" t="s">
        <v>52</v>
      </c>
      <c r="T81" s="187" t="s">
        <v>52</v>
      </c>
      <c r="U81" s="187" t="s">
        <v>52</v>
      </c>
      <c r="V81" s="187" t="s">
        <v>53</v>
      </c>
      <c r="W81" s="187" t="s">
        <v>52</v>
      </c>
      <c r="X81" s="187" t="s">
        <v>53</v>
      </c>
      <c r="Y81" s="187" t="s">
        <v>52</v>
      </c>
      <c r="Z81" s="187" t="s">
        <v>52</v>
      </c>
      <c r="AA81" s="187" t="s">
        <v>53</v>
      </c>
      <c r="AB81" s="187" t="s">
        <v>53</v>
      </c>
      <c r="AC81" s="187" t="s">
        <v>52</v>
      </c>
      <c r="AD81" s="187" t="s">
        <v>53</v>
      </c>
      <c r="AE81" s="187" t="s">
        <v>52</v>
      </c>
      <c r="AF81" s="187" t="s">
        <v>53</v>
      </c>
      <c r="AG81" s="187" t="s">
        <v>52</v>
      </c>
      <c r="AH81" s="187" t="s">
        <v>53</v>
      </c>
      <c r="AI81" s="187" t="s">
        <v>52</v>
      </c>
      <c r="AJ81" s="187" t="s">
        <v>52</v>
      </c>
      <c r="AK81" s="187" t="s">
        <v>53</v>
      </c>
      <c r="AL81" s="187" t="s">
        <v>52</v>
      </c>
    </row>
    <row r="82" spans="1:38" ht="39.950000000000003" customHeight="1">
      <c r="A82" s="318"/>
      <c r="B82" s="522" t="s">
        <v>508</v>
      </c>
      <c r="C82" s="523"/>
      <c r="D82" s="187" t="s">
        <v>52</v>
      </c>
      <c r="E82" s="187" t="s">
        <v>53</v>
      </c>
      <c r="F82" s="187" t="s">
        <v>260</v>
      </c>
      <c r="G82" s="187" t="s">
        <v>52</v>
      </c>
      <c r="H82" s="187" t="s">
        <v>53</v>
      </c>
      <c r="I82" s="187" t="s">
        <v>53</v>
      </c>
      <c r="J82" s="187" t="s">
        <v>53</v>
      </c>
      <c r="K82" s="187" t="s">
        <v>53</v>
      </c>
      <c r="L82" s="187" t="s">
        <v>53</v>
      </c>
      <c r="M82" s="187" t="s">
        <v>52</v>
      </c>
      <c r="N82" s="187" t="s">
        <v>53</v>
      </c>
      <c r="O82" s="187" t="s">
        <v>53</v>
      </c>
      <c r="P82" s="187" t="s">
        <v>53</v>
      </c>
      <c r="Q82" s="187" t="s">
        <v>53</v>
      </c>
      <c r="R82" s="187" t="s">
        <v>53</v>
      </c>
      <c r="S82" s="187" t="s">
        <v>52</v>
      </c>
      <c r="T82" s="187" t="s">
        <v>260</v>
      </c>
      <c r="U82" s="187" t="s">
        <v>53</v>
      </c>
      <c r="V82" s="187" t="s">
        <v>260</v>
      </c>
      <c r="W82" s="187" t="s">
        <v>260</v>
      </c>
      <c r="X82" s="187" t="s">
        <v>53</v>
      </c>
      <c r="Y82" s="187" t="s">
        <v>53</v>
      </c>
      <c r="Z82" s="187" t="s">
        <v>260</v>
      </c>
      <c r="AA82" s="187" t="s">
        <v>53</v>
      </c>
      <c r="AB82" s="187" t="s">
        <v>53</v>
      </c>
      <c r="AC82" s="187" t="s">
        <v>53</v>
      </c>
      <c r="AD82" s="187" t="s">
        <v>52</v>
      </c>
      <c r="AE82" s="187" t="s">
        <v>53</v>
      </c>
      <c r="AF82" s="187" t="s">
        <v>53</v>
      </c>
      <c r="AG82" s="187" t="s">
        <v>53</v>
      </c>
      <c r="AH82" s="187" t="s">
        <v>53</v>
      </c>
      <c r="AI82" s="187" t="s">
        <v>53</v>
      </c>
      <c r="AJ82" s="187" t="s">
        <v>260</v>
      </c>
      <c r="AK82" s="187" t="s">
        <v>53</v>
      </c>
      <c r="AL82" s="187" t="s">
        <v>52</v>
      </c>
    </row>
    <row r="83" spans="1:38" ht="39.950000000000003" customHeight="1">
      <c r="A83" s="318"/>
      <c r="B83" s="522" t="s">
        <v>509</v>
      </c>
      <c r="C83" s="523"/>
      <c r="D83" s="187" t="s">
        <v>53</v>
      </c>
      <c r="E83" s="187" t="s">
        <v>53</v>
      </c>
      <c r="F83" s="187" t="s">
        <v>260</v>
      </c>
      <c r="G83" s="187" t="s">
        <v>52</v>
      </c>
      <c r="H83" s="187" t="s">
        <v>53</v>
      </c>
      <c r="I83" s="187" t="s">
        <v>53</v>
      </c>
      <c r="J83" s="187" t="s">
        <v>53</v>
      </c>
      <c r="K83" s="187" t="s">
        <v>53</v>
      </c>
      <c r="L83" s="187" t="s">
        <v>53</v>
      </c>
      <c r="M83" s="187" t="s">
        <v>53</v>
      </c>
      <c r="N83" s="187" t="s">
        <v>53</v>
      </c>
      <c r="O83" s="187" t="s">
        <v>53</v>
      </c>
      <c r="P83" s="187" t="s">
        <v>53</v>
      </c>
      <c r="Q83" s="187" t="s">
        <v>53</v>
      </c>
      <c r="R83" s="187" t="s">
        <v>53</v>
      </c>
      <c r="S83" s="187" t="s">
        <v>52</v>
      </c>
      <c r="T83" s="187" t="s">
        <v>260</v>
      </c>
      <c r="U83" s="187" t="s">
        <v>53</v>
      </c>
      <c r="V83" s="187" t="s">
        <v>53</v>
      </c>
      <c r="W83" s="187" t="s">
        <v>260</v>
      </c>
      <c r="X83" s="187" t="s">
        <v>53</v>
      </c>
      <c r="Y83" s="187" t="s">
        <v>53</v>
      </c>
      <c r="Z83" s="187" t="s">
        <v>53</v>
      </c>
      <c r="AA83" s="187" t="s">
        <v>53</v>
      </c>
      <c r="AB83" s="187" t="s">
        <v>53</v>
      </c>
      <c r="AC83" s="187" t="s">
        <v>53</v>
      </c>
      <c r="AD83" s="187" t="s">
        <v>53</v>
      </c>
      <c r="AE83" s="187" t="s">
        <v>53</v>
      </c>
      <c r="AF83" s="187" t="s">
        <v>53</v>
      </c>
      <c r="AG83" s="187" t="s">
        <v>53</v>
      </c>
      <c r="AH83" s="187" t="s">
        <v>53</v>
      </c>
      <c r="AI83" s="187" t="s">
        <v>53</v>
      </c>
      <c r="AJ83" s="187" t="s">
        <v>53</v>
      </c>
      <c r="AK83" s="187" t="s">
        <v>53</v>
      </c>
      <c r="AL83" s="187" t="s">
        <v>52</v>
      </c>
    </row>
    <row r="84" spans="1:38" ht="39.950000000000003" customHeight="1">
      <c r="A84" s="318"/>
      <c r="B84" s="522" t="s">
        <v>510</v>
      </c>
      <c r="C84" s="523"/>
      <c r="D84" s="187" t="s">
        <v>52</v>
      </c>
      <c r="E84" s="187" t="s">
        <v>53</v>
      </c>
      <c r="F84" s="187" t="s">
        <v>52</v>
      </c>
      <c r="G84" s="187" t="s">
        <v>52</v>
      </c>
      <c r="H84" s="187" t="s">
        <v>52</v>
      </c>
      <c r="I84" s="187" t="s">
        <v>53</v>
      </c>
      <c r="J84" s="187" t="s">
        <v>52</v>
      </c>
      <c r="K84" s="187" t="s">
        <v>52</v>
      </c>
      <c r="L84" s="187" t="s">
        <v>52</v>
      </c>
      <c r="M84" s="187" t="s">
        <v>52</v>
      </c>
      <c r="N84" s="187" t="s">
        <v>52</v>
      </c>
      <c r="O84" s="187" t="s">
        <v>53</v>
      </c>
      <c r="P84" s="187" t="s">
        <v>52</v>
      </c>
      <c r="Q84" s="187" t="s">
        <v>52</v>
      </c>
      <c r="R84" s="187" t="s">
        <v>53</v>
      </c>
      <c r="S84" s="187" t="s">
        <v>53</v>
      </c>
      <c r="T84" s="187" t="s">
        <v>53</v>
      </c>
      <c r="U84" s="187" t="s">
        <v>52</v>
      </c>
      <c r="V84" s="187" t="s">
        <v>53</v>
      </c>
      <c r="W84" s="187" t="s">
        <v>52</v>
      </c>
      <c r="X84" s="187" t="s">
        <v>52</v>
      </c>
      <c r="Y84" s="187" t="s">
        <v>53</v>
      </c>
      <c r="Z84" s="187" t="s">
        <v>52</v>
      </c>
      <c r="AA84" s="187" t="s">
        <v>52</v>
      </c>
      <c r="AB84" s="187" t="s">
        <v>52</v>
      </c>
      <c r="AC84" s="187" t="s">
        <v>53</v>
      </c>
      <c r="AD84" s="187" t="s">
        <v>52</v>
      </c>
      <c r="AE84" s="187" t="s">
        <v>53</v>
      </c>
      <c r="AF84" s="187" t="s">
        <v>53</v>
      </c>
      <c r="AG84" s="187" t="s">
        <v>52</v>
      </c>
      <c r="AH84" s="187" t="s">
        <v>260</v>
      </c>
      <c r="AI84" s="187" t="s">
        <v>52</v>
      </c>
      <c r="AJ84" s="187" t="s">
        <v>260</v>
      </c>
      <c r="AK84" s="187" t="s">
        <v>52</v>
      </c>
      <c r="AL84" s="187" t="s">
        <v>52</v>
      </c>
    </row>
    <row r="85" spans="1:38" ht="39.950000000000003" customHeight="1">
      <c r="A85" s="318"/>
      <c r="B85" s="522" t="s">
        <v>511</v>
      </c>
      <c r="C85" s="523"/>
      <c r="D85" s="187" t="s">
        <v>55</v>
      </c>
      <c r="E85" s="187" t="s">
        <v>89</v>
      </c>
      <c r="F85" s="187" t="s">
        <v>89</v>
      </c>
      <c r="G85" s="187" t="s">
        <v>89</v>
      </c>
      <c r="H85" s="187" t="s">
        <v>89</v>
      </c>
      <c r="I85" s="187" t="s">
        <v>89</v>
      </c>
      <c r="J85" s="187" t="s">
        <v>89</v>
      </c>
      <c r="K85" s="187" t="s">
        <v>89</v>
      </c>
      <c r="L85" s="187" t="s">
        <v>55</v>
      </c>
      <c r="M85" s="187" t="s">
        <v>89</v>
      </c>
      <c r="N85" s="187" t="s">
        <v>89</v>
      </c>
      <c r="O85" s="187" t="s">
        <v>89</v>
      </c>
      <c r="P85" s="187" t="s">
        <v>89</v>
      </c>
      <c r="Q85" s="187" t="s">
        <v>89</v>
      </c>
      <c r="R85" s="187" t="s">
        <v>89</v>
      </c>
      <c r="S85" s="187" t="s">
        <v>89</v>
      </c>
      <c r="T85" s="187" t="s">
        <v>89</v>
      </c>
      <c r="U85" s="187" t="s">
        <v>89</v>
      </c>
      <c r="V85" s="187" t="s">
        <v>495</v>
      </c>
      <c r="W85" s="187" t="s">
        <v>55</v>
      </c>
      <c r="X85" s="187" t="s">
        <v>55</v>
      </c>
      <c r="Y85" s="187" t="s">
        <v>89</v>
      </c>
      <c r="Z85" s="187" t="s">
        <v>89</v>
      </c>
      <c r="AA85" s="187" t="s">
        <v>89</v>
      </c>
      <c r="AB85" s="187" t="s">
        <v>89</v>
      </c>
      <c r="AC85" s="187" t="s">
        <v>55</v>
      </c>
      <c r="AD85" s="187" t="s">
        <v>497</v>
      </c>
      <c r="AE85" s="187" t="s">
        <v>89</v>
      </c>
      <c r="AF85" s="187" t="s">
        <v>89</v>
      </c>
      <c r="AG85" s="187" t="s">
        <v>89</v>
      </c>
      <c r="AH85" s="187" t="s">
        <v>89</v>
      </c>
      <c r="AI85" s="187" t="s">
        <v>498</v>
      </c>
      <c r="AJ85" s="187" t="s">
        <v>89</v>
      </c>
      <c r="AK85" s="187" t="s">
        <v>89</v>
      </c>
      <c r="AL85" s="187" t="s">
        <v>55</v>
      </c>
    </row>
    <row r="86" spans="1:38" ht="63" customHeight="1">
      <c r="A86" s="521" t="s">
        <v>512</v>
      </c>
      <c r="B86" s="521"/>
      <c r="C86" s="521"/>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row>
    <row r="87" spans="1:38" ht="39.950000000000003" customHeight="1">
      <c r="A87" s="318"/>
      <c r="B87" s="522" t="s">
        <v>513</v>
      </c>
      <c r="C87" s="523"/>
      <c r="D87" s="187" t="s">
        <v>53</v>
      </c>
      <c r="E87" s="187" t="s">
        <v>260</v>
      </c>
      <c r="F87" s="187" t="s">
        <v>52</v>
      </c>
      <c r="G87" s="187" t="s">
        <v>52</v>
      </c>
      <c r="H87" s="187" t="s">
        <v>53</v>
      </c>
      <c r="I87" s="187" t="s">
        <v>53</v>
      </c>
      <c r="J87" s="187" t="s">
        <v>53</v>
      </c>
      <c r="K87" s="187" t="s">
        <v>53</v>
      </c>
      <c r="L87" s="187" t="s">
        <v>53</v>
      </c>
      <c r="M87" s="187" t="s">
        <v>52</v>
      </c>
      <c r="N87" s="187" t="s">
        <v>53</v>
      </c>
      <c r="O87" s="187" t="s">
        <v>53</v>
      </c>
      <c r="P87" s="187" t="s">
        <v>53</v>
      </c>
      <c r="Q87" s="187" t="s">
        <v>53</v>
      </c>
      <c r="R87" s="187" t="s">
        <v>53</v>
      </c>
      <c r="S87" s="187" t="s">
        <v>53</v>
      </c>
      <c r="T87" s="187" t="s">
        <v>53</v>
      </c>
      <c r="U87" s="187" t="s">
        <v>53</v>
      </c>
      <c r="V87" s="187" t="s">
        <v>53</v>
      </c>
      <c r="W87" s="187" t="s">
        <v>53</v>
      </c>
      <c r="X87" s="187" t="s">
        <v>53</v>
      </c>
      <c r="Y87" s="187" t="s">
        <v>53</v>
      </c>
      <c r="Z87" s="187" t="s">
        <v>53</v>
      </c>
      <c r="AA87" s="187" t="s">
        <v>53</v>
      </c>
      <c r="AB87" s="187" t="s">
        <v>53</v>
      </c>
      <c r="AC87" s="187" t="s">
        <v>53</v>
      </c>
      <c r="AD87" s="187" t="s">
        <v>55</v>
      </c>
      <c r="AE87" s="187" t="s">
        <v>53</v>
      </c>
      <c r="AF87" s="187" t="s">
        <v>53</v>
      </c>
      <c r="AG87" s="187" t="s">
        <v>53</v>
      </c>
      <c r="AH87" s="187" t="s">
        <v>53</v>
      </c>
      <c r="AI87" s="187" t="s">
        <v>52</v>
      </c>
      <c r="AJ87" s="187" t="s">
        <v>53</v>
      </c>
      <c r="AK87" s="187" t="s">
        <v>53</v>
      </c>
      <c r="AL87" s="187" t="s">
        <v>260</v>
      </c>
    </row>
    <row r="88" spans="1:38" ht="39.950000000000003" customHeight="1">
      <c r="A88" s="318"/>
      <c r="B88" s="522" t="s">
        <v>514</v>
      </c>
      <c r="C88" s="523"/>
      <c r="D88" s="187" t="s">
        <v>52</v>
      </c>
      <c r="E88" s="187" t="s">
        <v>260</v>
      </c>
      <c r="F88" s="187" t="s">
        <v>52</v>
      </c>
      <c r="G88" s="187" t="s">
        <v>52</v>
      </c>
      <c r="H88" s="187" t="s">
        <v>53</v>
      </c>
      <c r="I88" s="187" t="s">
        <v>53</v>
      </c>
      <c r="J88" s="187" t="s">
        <v>53</v>
      </c>
      <c r="K88" s="187" t="s">
        <v>53</v>
      </c>
      <c r="L88" s="187" t="s">
        <v>53</v>
      </c>
      <c r="M88" s="187" t="s">
        <v>52</v>
      </c>
      <c r="N88" s="187" t="s">
        <v>53</v>
      </c>
      <c r="O88" s="187" t="s">
        <v>52</v>
      </c>
      <c r="P88" s="187" t="s">
        <v>52</v>
      </c>
      <c r="Q88" s="187" t="s">
        <v>52</v>
      </c>
      <c r="R88" s="187" t="s">
        <v>53</v>
      </c>
      <c r="S88" s="187" t="s">
        <v>53</v>
      </c>
      <c r="T88" s="187" t="s">
        <v>52</v>
      </c>
      <c r="U88" s="187" t="s">
        <v>53</v>
      </c>
      <c r="V88" s="187" t="s">
        <v>53</v>
      </c>
      <c r="W88" s="187" t="s">
        <v>53</v>
      </c>
      <c r="X88" s="187" t="s">
        <v>52</v>
      </c>
      <c r="Y88" s="187" t="s">
        <v>52</v>
      </c>
      <c r="Z88" s="187" t="s">
        <v>53</v>
      </c>
      <c r="AA88" s="187" t="s">
        <v>52</v>
      </c>
      <c r="AB88" s="187" t="s">
        <v>53</v>
      </c>
      <c r="AC88" s="187" t="s">
        <v>53</v>
      </c>
      <c r="AD88" s="187" t="s">
        <v>55</v>
      </c>
      <c r="AE88" s="187" t="s">
        <v>53</v>
      </c>
      <c r="AF88" s="187" t="s">
        <v>53</v>
      </c>
      <c r="AG88" s="187" t="s">
        <v>53</v>
      </c>
      <c r="AH88" s="187" t="s">
        <v>53</v>
      </c>
      <c r="AI88" s="187" t="s">
        <v>52</v>
      </c>
      <c r="AJ88" s="187" t="s">
        <v>53</v>
      </c>
      <c r="AK88" s="187" t="s">
        <v>53</v>
      </c>
      <c r="AL88" s="187" t="s">
        <v>260</v>
      </c>
    </row>
    <row r="89" spans="1:38" ht="39.950000000000003" customHeight="1">
      <c r="A89" s="318"/>
      <c r="B89" s="522" t="s">
        <v>515</v>
      </c>
      <c r="C89" s="523"/>
      <c r="D89" s="187" t="s">
        <v>53</v>
      </c>
      <c r="E89" s="187" t="s">
        <v>260</v>
      </c>
      <c r="F89" s="187" t="s">
        <v>52</v>
      </c>
      <c r="G89" s="187" t="s">
        <v>52</v>
      </c>
      <c r="H89" s="187" t="s">
        <v>53</v>
      </c>
      <c r="I89" s="187" t="s">
        <v>53</v>
      </c>
      <c r="J89" s="187" t="s">
        <v>53</v>
      </c>
      <c r="K89" s="187" t="s">
        <v>53</v>
      </c>
      <c r="L89" s="187" t="s">
        <v>53</v>
      </c>
      <c r="M89" s="187" t="s">
        <v>52</v>
      </c>
      <c r="N89" s="187" t="s">
        <v>53</v>
      </c>
      <c r="O89" s="187" t="s">
        <v>53</v>
      </c>
      <c r="P89" s="187" t="s">
        <v>53</v>
      </c>
      <c r="Q89" s="187" t="s">
        <v>53</v>
      </c>
      <c r="R89" s="187" t="s">
        <v>53</v>
      </c>
      <c r="S89" s="187" t="s">
        <v>53</v>
      </c>
      <c r="T89" s="187" t="s">
        <v>53</v>
      </c>
      <c r="U89" s="187" t="s">
        <v>53</v>
      </c>
      <c r="V89" s="187" t="s">
        <v>53</v>
      </c>
      <c r="W89" s="187" t="s">
        <v>52</v>
      </c>
      <c r="X89" s="187" t="s">
        <v>53</v>
      </c>
      <c r="Y89" s="187" t="s">
        <v>53</v>
      </c>
      <c r="Z89" s="187" t="s">
        <v>53</v>
      </c>
      <c r="AA89" s="187" t="s">
        <v>53</v>
      </c>
      <c r="AB89" s="187" t="s">
        <v>53</v>
      </c>
      <c r="AC89" s="187" t="s">
        <v>53</v>
      </c>
      <c r="AD89" s="187" t="s">
        <v>55</v>
      </c>
      <c r="AE89" s="187" t="s">
        <v>53</v>
      </c>
      <c r="AF89" s="187" t="s">
        <v>53</v>
      </c>
      <c r="AG89" s="187" t="s">
        <v>53</v>
      </c>
      <c r="AH89" s="187" t="s">
        <v>53</v>
      </c>
      <c r="AI89" s="187" t="s">
        <v>52</v>
      </c>
      <c r="AJ89" s="187" t="s">
        <v>53</v>
      </c>
      <c r="AK89" s="187" t="s">
        <v>53</v>
      </c>
      <c r="AL89" s="187" t="s">
        <v>260</v>
      </c>
    </row>
    <row r="90" spans="1:38" ht="39.950000000000003" customHeight="1">
      <c r="A90" s="318"/>
      <c r="B90" s="522" t="s">
        <v>516</v>
      </c>
      <c r="C90" s="523"/>
      <c r="D90" s="187" t="s">
        <v>52</v>
      </c>
      <c r="E90" s="187" t="s">
        <v>52</v>
      </c>
      <c r="F90" s="187" t="s">
        <v>52</v>
      </c>
      <c r="G90" s="187" t="s">
        <v>52</v>
      </c>
      <c r="H90" s="187" t="s">
        <v>53</v>
      </c>
      <c r="I90" s="187" t="s">
        <v>53</v>
      </c>
      <c r="J90" s="187" t="s">
        <v>53</v>
      </c>
      <c r="K90" s="187" t="s">
        <v>53</v>
      </c>
      <c r="L90" s="187" t="s">
        <v>53</v>
      </c>
      <c r="M90" s="187" t="s">
        <v>52</v>
      </c>
      <c r="N90" s="187" t="s">
        <v>53</v>
      </c>
      <c r="O90" s="187" t="s">
        <v>53</v>
      </c>
      <c r="P90" s="187" t="s">
        <v>52</v>
      </c>
      <c r="Q90" s="187" t="s">
        <v>52</v>
      </c>
      <c r="R90" s="187" t="s">
        <v>53</v>
      </c>
      <c r="S90" s="187" t="s">
        <v>52</v>
      </c>
      <c r="T90" s="187" t="s">
        <v>53</v>
      </c>
      <c r="U90" s="187" t="s">
        <v>53</v>
      </c>
      <c r="V90" s="187" t="s">
        <v>53</v>
      </c>
      <c r="W90" s="187" t="s">
        <v>52</v>
      </c>
      <c r="X90" s="187" t="s">
        <v>53</v>
      </c>
      <c r="Y90" s="187" t="s">
        <v>52</v>
      </c>
      <c r="Z90" s="187" t="s">
        <v>53</v>
      </c>
      <c r="AA90" s="187" t="s">
        <v>52</v>
      </c>
      <c r="AB90" s="187" t="s">
        <v>52</v>
      </c>
      <c r="AC90" s="187" t="s">
        <v>52</v>
      </c>
      <c r="AD90" s="187" t="s">
        <v>55</v>
      </c>
      <c r="AE90" s="187" t="s">
        <v>53</v>
      </c>
      <c r="AF90" s="187" t="s">
        <v>53</v>
      </c>
      <c r="AG90" s="187" t="s">
        <v>53</v>
      </c>
      <c r="AH90" s="187" t="s">
        <v>53</v>
      </c>
      <c r="AI90" s="187" t="s">
        <v>52</v>
      </c>
      <c r="AJ90" s="187" t="s">
        <v>53</v>
      </c>
      <c r="AK90" s="187" t="s">
        <v>53</v>
      </c>
      <c r="AL90" s="187" t="s">
        <v>260</v>
      </c>
    </row>
    <row r="91" spans="1:38" ht="39.950000000000003" customHeight="1">
      <c r="A91" s="318"/>
      <c r="B91" s="522" t="s">
        <v>517</v>
      </c>
      <c r="C91" s="523"/>
      <c r="D91" s="187" t="s">
        <v>53</v>
      </c>
      <c r="E91" s="187" t="s">
        <v>260</v>
      </c>
      <c r="F91" s="187" t="s">
        <v>52</v>
      </c>
      <c r="G91" s="187" t="s">
        <v>52</v>
      </c>
      <c r="H91" s="187" t="s">
        <v>53</v>
      </c>
      <c r="I91" s="187" t="s">
        <v>53</v>
      </c>
      <c r="J91" s="187" t="s">
        <v>53</v>
      </c>
      <c r="K91" s="187" t="s">
        <v>53</v>
      </c>
      <c r="L91" s="187" t="s">
        <v>53</v>
      </c>
      <c r="M91" s="187" t="s">
        <v>52</v>
      </c>
      <c r="N91" s="187" t="s">
        <v>53</v>
      </c>
      <c r="O91" s="187" t="s">
        <v>53</v>
      </c>
      <c r="P91" s="187" t="s">
        <v>53</v>
      </c>
      <c r="Q91" s="187" t="s">
        <v>53</v>
      </c>
      <c r="R91" s="187" t="s">
        <v>53</v>
      </c>
      <c r="S91" s="187" t="s">
        <v>53</v>
      </c>
      <c r="T91" s="187" t="s">
        <v>53</v>
      </c>
      <c r="U91" s="187" t="s">
        <v>53</v>
      </c>
      <c r="V91" s="187" t="s">
        <v>53</v>
      </c>
      <c r="W91" s="187" t="s">
        <v>52</v>
      </c>
      <c r="X91" s="187" t="s">
        <v>53</v>
      </c>
      <c r="Y91" s="187" t="s">
        <v>53</v>
      </c>
      <c r="Z91" s="187" t="s">
        <v>53</v>
      </c>
      <c r="AA91" s="187" t="s">
        <v>53</v>
      </c>
      <c r="AB91" s="187" t="s">
        <v>53</v>
      </c>
      <c r="AC91" s="187" t="s">
        <v>53</v>
      </c>
      <c r="AD91" s="187" t="s">
        <v>55</v>
      </c>
      <c r="AE91" s="187" t="s">
        <v>53</v>
      </c>
      <c r="AF91" s="187" t="s">
        <v>53</v>
      </c>
      <c r="AG91" s="187" t="s">
        <v>53</v>
      </c>
      <c r="AH91" s="187" t="s">
        <v>53</v>
      </c>
      <c r="AI91" s="187" t="s">
        <v>52</v>
      </c>
      <c r="AJ91" s="187" t="s">
        <v>53</v>
      </c>
      <c r="AK91" s="187" t="s">
        <v>53</v>
      </c>
      <c r="AL91" s="187" t="s">
        <v>260</v>
      </c>
    </row>
    <row r="92" spans="1:38" ht="39.950000000000003" customHeight="1">
      <c r="A92" s="318"/>
      <c r="B92" s="522" t="s">
        <v>518</v>
      </c>
      <c r="C92" s="523"/>
      <c r="D92" s="187" t="s">
        <v>53</v>
      </c>
      <c r="E92" s="187" t="s">
        <v>53</v>
      </c>
      <c r="F92" s="187" t="s">
        <v>52</v>
      </c>
      <c r="G92" s="187" t="s">
        <v>52</v>
      </c>
      <c r="H92" s="187" t="s">
        <v>53</v>
      </c>
      <c r="I92" s="187" t="s">
        <v>53</v>
      </c>
      <c r="J92" s="187" t="s">
        <v>53</v>
      </c>
      <c r="K92" s="187" t="s">
        <v>53</v>
      </c>
      <c r="L92" s="187" t="s">
        <v>53</v>
      </c>
      <c r="M92" s="187" t="s">
        <v>52</v>
      </c>
      <c r="N92" s="187" t="s">
        <v>53</v>
      </c>
      <c r="O92" s="187" t="s">
        <v>53</v>
      </c>
      <c r="P92" s="187" t="s">
        <v>53</v>
      </c>
      <c r="Q92" s="187" t="s">
        <v>53</v>
      </c>
      <c r="R92" s="187" t="s">
        <v>53</v>
      </c>
      <c r="S92" s="187" t="s">
        <v>53</v>
      </c>
      <c r="T92" s="187" t="s">
        <v>53</v>
      </c>
      <c r="U92" s="187" t="s">
        <v>53</v>
      </c>
      <c r="V92" s="187" t="s">
        <v>53</v>
      </c>
      <c r="W92" s="187" t="s">
        <v>53</v>
      </c>
      <c r="X92" s="187" t="s">
        <v>53</v>
      </c>
      <c r="Y92" s="187" t="s">
        <v>53</v>
      </c>
      <c r="Z92" s="187" t="s">
        <v>53</v>
      </c>
      <c r="AA92" s="187" t="s">
        <v>53</v>
      </c>
      <c r="AB92" s="187" t="s">
        <v>53</v>
      </c>
      <c r="AC92" s="187" t="s">
        <v>53</v>
      </c>
      <c r="AD92" s="187" t="s">
        <v>55</v>
      </c>
      <c r="AE92" s="187" t="s">
        <v>53</v>
      </c>
      <c r="AF92" s="187" t="s">
        <v>53</v>
      </c>
      <c r="AG92" s="187" t="s">
        <v>53</v>
      </c>
      <c r="AH92" s="187" t="s">
        <v>53</v>
      </c>
      <c r="AI92" s="187" t="s">
        <v>52</v>
      </c>
      <c r="AJ92" s="187" t="s">
        <v>53</v>
      </c>
      <c r="AK92" s="187" t="s">
        <v>53</v>
      </c>
      <c r="AL92" s="187" t="s">
        <v>260</v>
      </c>
    </row>
    <row r="93" spans="1:38" ht="39.950000000000003" customHeight="1">
      <c r="A93" s="318"/>
      <c r="B93" s="522" t="s">
        <v>519</v>
      </c>
      <c r="C93" s="523"/>
      <c r="D93" s="187" t="s">
        <v>52</v>
      </c>
      <c r="E93" s="187" t="s">
        <v>52</v>
      </c>
      <c r="F93" s="187" t="s">
        <v>52</v>
      </c>
      <c r="G93" s="187" t="s">
        <v>52</v>
      </c>
      <c r="H93" s="187" t="s">
        <v>52</v>
      </c>
      <c r="I93" s="187" t="s">
        <v>53</v>
      </c>
      <c r="J93" s="187" t="s">
        <v>53</v>
      </c>
      <c r="K93" s="187" t="s">
        <v>52</v>
      </c>
      <c r="L93" s="187" t="s">
        <v>260</v>
      </c>
      <c r="M93" s="187" t="s">
        <v>52</v>
      </c>
      <c r="N93" s="187" t="s">
        <v>53</v>
      </c>
      <c r="O93" s="187" t="s">
        <v>53</v>
      </c>
      <c r="P93" s="187" t="s">
        <v>52</v>
      </c>
      <c r="Q93" s="187" t="s">
        <v>53</v>
      </c>
      <c r="R93" s="187" t="s">
        <v>53</v>
      </c>
      <c r="S93" s="187" t="s">
        <v>53</v>
      </c>
      <c r="T93" s="187" t="s">
        <v>53</v>
      </c>
      <c r="U93" s="187" t="s">
        <v>53</v>
      </c>
      <c r="V93" s="187" t="s">
        <v>53</v>
      </c>
      <c r="W93" s="187" t="s">
        <v>53</v>
      </c>
      <c r="X93" s="187" t="s">
        <v>52</v>
      </c>
      <c r="Y93" s="187" t="s">
        <v>52</v>
      </c>
      <c r="Z93" s="187" t="s">
        <v>53</v>
      </c>
      <c r="AA93" s="187" t="s">
        <v>52</v>
      </c>
      <c r="AB93" s="187" t="s">
        <v>52</v>
      </c>
      <c r="AC93" s="187" t="s">
        <v>52</v>
      </c>
      <c r="AD93" s="187" t="s">
        <v>55</v>
      </c>
      <c r="AE93" s="187" t="s">
        <v>53</v>
      </c>
      <c r="AF93" s="187" t="s">
        <v>53</v>
      </c>
      <c r="AG93" s="187" t="s">
        <v>53</v>
      </c>
      <c r="AH93" s="187" t="s">
        <v>53</v>
      </c>
      <c r="AI93" s="187" t="s">
        <v>52</v>
      </c>
      <c r="AJ93" s="187" t="s">
        <v>52</v>
      </c>
      <c r="AK93" s="187" t="s">
        <v>53</v>
      </c>
      <c r="AL93" s="187" t="s">
        <v>260</v>
      </c>
    </row>
    <row r="94" spans="1:38" ht="39.950000000000003" customHeight="1">
      <c r="A94" s="318"/>
      <c r="B94" s="522" t="s">
        <v>520</v>
      </c>
      <c r="C94" s="523"/>
      <c r="D94" s="187" t="s">
        <v>53</v>
      </c>
      <c r="E94" s="187" t="s">
        <v>52</v>
      </c>
      <c r="F94" s="187" t="s">
        <v>52</v>
      </c>
      <c r="G94" s="187" t="s">
        <v>52</v>
      </c>
      <c r="H94" s="187" t="s">
        <v>52</v>
      </c>
      <c r="I94" s="187" t="s">
        <v>53</v>
      </c>
      <c r="J94" s="187" t="s">
        <v>53</v>
      </c>
      <c r="K94" s="187" t="s">
        <v>52</v>
      </c>
      <c r="L94" s="187" t="s">
        <v>53</v>
      </c>
      <c r="M94" s="187" t="s">
        <v>52</v>
      </c>
      <c r="N94" s="187" t="s">
        <v>53</v>
      </c>
      <c r="O94" s="187" t="s">
        <v>53</v>
      </c>
      <c r="P94" s="187" t="s">
        <v>52</v>
      </c>
      <c r="Q94" s="187" t="s">
        <v>53</v>
      </c>
      <c r="R94" s="187" t="s">
        <v>53</v>
      </c>
      <c r="S94" s="187" t="s">
        <v>52</v>
      </c>
      <c r="T94" s="187" t="s">
        <v>52</v>
      </c>
      <c r="U94" s="187" t="s">
        <v>53</v>
      </c>
      <c r="V94" s="187" t="s">
        <v>53</v>
      </c>
      <c r="W94" s="187" t="s">
        <v>52</v>
      </c>
      <c r="X94" s="187" t="s">
        <v>52</v>
      </c>
      <c r="Y94" s="187" t="s">
        <v>53</v>
      </c>
      <c r="Z94" s="187" t="s">
        <v>53</v>
      </c>
      <c r="AA94" s="187" t="s">
        <v>53</v>
      </c>
      <c r="AB94" s="187" t="s">
        <v>52</v>
      </c>
      <c r="AC94" s="187" t="s">
        <v>52</v>
      </c>
      <c r="AD94" s="187" t="s">
        <v>55</v>
      </c>
      <c r="AE94" s="187" t="s">
        <v>53</v>
      </c>
      <c r="AF94" s="187" t="s">
        <v>53</v>
      </c>
      <c r="AG94" s="187" t="s">
        <v>53</v>
      </c>
      <c r="AH94" s="187" t="s">
        <v>53</v>
      </c>
      <c r="AI94" s="187" t="s">
        <v>52</v>
      </c>
      <c r="AJ94" s="187" t="s">
        <v>260</v>
      </c>
      <c r="AK94" s="187" t="s">
        <v>260</v>
      </c>
      <c r="AL94" s="187" t="s">
        <v>260</v>
      </c>
    </row>
    <row r="95" spans="1:38" ht="39.950000000000003" customHeight="1">
      <c r="A95" s="318"/>
      <c r="B95" s="522" t="s">
        <v>521</v>
      </c>
      <c r="C95" s="523"/>
      <c r="D95" s="187" t="s">
        <v>52</v>
      </c>
      <c r="E95" s="187" t="s">
        <v>52</v>
      </c>
      <c r="F95" s="187" t="s">
        <v>52</v>
      </c>
      <c r="G95" s="187" t="s">
        <v>52</v>
      </c>
      <c r="H95" s="187" t="s">
        <v>53</v>
      </c>
      <c r="I95" s="187" t="s">
        <v>53</v>
      </c>
      <c r="J95" s="187" t="s">
        <v>53</v>
      </c>
      <c r="K95" s="187" t="s">
        <v>53</v>
      </c>
      <c r="L95" s="187" t="s">
        <v>53</v>
      </c>
      <c r="M95" s="187" t="s">
        <v>52</v>
      </c>
      <c r="N95" s="187" t="s">
        <v>53</v>
      </c>
      <c r="O95" s="187" t="s">
        <v>53</v>
      </c>
      <c r="P95" s="187" t="s">
        <v>53</v>
      </c>
      <c r="Q95" s="187" t="s">
        <v>53</v>
      </c>
      <c r="R95" s="187" t="s">
        <v>53</v>
      </c>
      <c r="S95" s="187" t="s">
        <v>53</v>
      </c>
      <c r="T95" s="187" t="s">
        <v>260</v>
      </c>
      <c r="U95" s="187" t="s">
        <v>53</v>
      </c>
      <c r="V95" s="187" t="s">
        <v>260</v>
      </c>
      <c r="W95" s="187" t="s">
        <v>260</v>
      </c>
      <c r="X95" s="187" t="s">
        <v>53</v>
      </c>
      <c r="Y95" s="187" t="s">
        <v>53</v>
      </c>
      <c r="Z95" s="187" t="s">
        <v>53</v>
      </c>
      <c r="AA95" s="187" t="s">
        <v>53</v>
      </c>
      <c r="AB95" s="187" t="s">
        <v>53</v>
      </c>
      <c r="AC95" s="187" t="s">
        <v>53</v>
      </c>
      <c r="AD95" s="187" t="s">
        <v>55</v>
      </c>
      <c r="AE95" s="187" t="s">
        <v>52</v>
      </c>
      <c r="AF95" s="187" t="s">
        <v>52</v>
      </c>
      <c r="AG95" s="187" t="s">
        <v>53</v>
      </c>
      <c r="AH95" s="187" t="s">
        <v>53</v>
      </c>
      <c r="AI95" s="187" t="s">
        <v>52</v>
      </c>
      <c r="AJ95" s="187" t="s">
        <v>260</v>
      </c>
      <c r="AK95" s="187" t="s">
        <v>260</v>
      </c>
      <c r="AL95" s="187" t="s">
        <v>260</v>
      </c>
    </row>
    <row r="96" spans="1:38" ht="39.950000000000003" customHeight="1">
      <c r="A96" s="318"/>
      <c r="B96" s="522" t="s">
        <v>522</v>
      </c>
      <c r="C96" s="523"/>
      <c r="D96" s="187" t="s">
        <v>53</v>
      </c>
      <c r="E96" s="187" t="s">
        <v>52</v>
      </c>
      <c r="F96" s="187" t="s">
        <v>52</v>
      </c>
      <c r="G96" s="187" t="s">
        <v>52</v>
      </c>
      <c r="H96" s="187" t="s">
        <v>53</v>
      </c>
      <c r="I96" s="187" t="s">
        <v>53</v>
      </c>
      <c r="J96" s="187" t="s">
        <v>53</v>
      </c>
      <c r="K96" s="187" t="s">
        <v>53</v>
      </c>
      <c r="L96" s="187" t="s">
        <v>53</v>
      </c>
      <c r="M96" s="187" t="s">
        <v>52</v>
      </c>
      <c r="N96" s="187" t="s">
        <v>53</v>
      </c>
      <c r="O96" s="187" t="s">
        <v>53</v>
      </c>
      <c r="P96" s="187" t="s">
        <v>53</v>
      </c>
      <c r="Q96" s="187" t="s">
        <v>53</v>
      </c>
      <c r="R96" s="187" t="s">
        <v>53</v>
      </c>
      <c r="S96" s="187" t="s">
        <v>52</v>
      </c>
      <c r="T96" s="187" t="s">
        <v>260</v>
      </c>
      <c r="U96" s="187" t="s">
        <v>53</v>
      </c>
      <c r="V96" s="187" t="s">
        <v>53</v>
      </c>
      <c r="W96" s="187" t="s">
        <v>260</v>
      </c>
      <c r="X96" s="187" t="s">
        <v>53</v>
      </c>
      <c r="Y96" s="187" t="s">
        <v>53</v>
      </c>
      <c r="Z96" s="187" t="s">
        <v>53</v>
      </c>
      <c r="AA96" s="187" t="s">
        <v>53</v>
      </c>
      <c r="AB96" s="187" t="s">
        <v>53</v>
      </c>
      <c r="AC96" s="187" t="s">
        <v>53</v>
      </c>
      <c r="AD96" s="187" t="s">
        <v>55</v>
      </c>
      <c r="AE96" s="187" t="s">
        <v>52</v>
      </c>
      <c r="AF96" s="187" t="s">
        <v>53</v>
      </c>
      <c r="AG96" s="187" t="s">
        <v>53</v>
      </c>
      <c r="AH96" s="187" t="s">
        <v>53</v>
      </c>
      <c r="AI96" s="187" t="s">
        <v>52</v>
      </c>
      <c r="AJ96" s="187" t="s">
        <v>53</v>
      </c>
      <c r="AK96" s="187" t="s">
        <v>260</v>
      </c>
      <c r="AL96" s="187" t="s">
        <v>260</v>
      </c>
    </row>
    <row r="97" spans="1:38" ht="39.950000000000003" customHeight="1">
      <c r="A97" s="318"/>
      <c r="B97" s="522" t="s">
        <v>523</v>
      </c>
      <c r="C97" s="523"/>
      <c r="D97" s="187" t="s">
        <v>52</v>
      </c>
      <c r="E97" s="187" t="s">
        <v>260</v>
      </c>
      <c r="F97" s="187" t="s">
        <v>52</v>
      </c>
      <c r="G97" s="187" t="s">
        <v>52</v>
      </c>
      <c r="H97" s="187" t="s">
        <v>52</v>
      </c>
      <c r="I97" s="187" t="s">
        <v>53</v>
      </c>
      <c r="J97" s="187" t="s">
        <v>53</v>
      </c>
      <c r="K97" s="187" t="s">
        <v>52</v>
      </c>
      <c r="L97" s="187" t="s">
        <v>52</v>
      </c>
      <c r="M97" s="187" t="s">
        <v>52</v>
      </c>
      <c r="N97" s="187" t="s">
        <v>52</v>
      </c>
      <c r="O97" s="187" t="s">
        <v>53</v>
      </c>
      <c r="P97" s="187" t="s">
        <v>52</v>
      </c>
      <c r="Q97" s="187" t="s">
        <v>53</v>
      </c>
      <c r="R97" s="187" t="s">
        <v>53</v>
      </c>
      <c r="S97" s="187" t="s">
        <v>53</v>
      </c>
      <c r="T97" s="187" t="s">
        <v>260</v>
      </c>
      <c r="U97" s="187" t="s">
        <v>53</v>
      </c>
      <c r="V97" s="187" t="s">
        <v>53</v>
      </c>
      <c r="W97" s="187" t="s">
        <v>52</v>
      </c>
      <c r="X97" s="187" t="s">
        <v>52</v>
      </c>
      <c r="Y97" s="187" t="s">
        <v>52</v>
      </c>
      <c r="Z97" s="187" t="s">
        <v>53</v>
      </c>
      <c r="AA97" s="187" t="s">
        <v>53</v>
      </c>
      <c r="AB97" s="187" t="s">
        <v>52</v>
      </c>
      <c r="AC97" s="187" t="s">
        <v>53</v>
      </c>
      <c r="AD97" s="187" t="s">
        <v>55</v>
      </c>
      <c r="AE97" s="187" t="s">
        <v>53</v>
      </c>
      <c r="AF97" s="187" t="s">
        <v>53</v>
      </c>
      <c r="AG97" s="187" t="s">
        <v>52</v>
      </c>
      <c r="AH97" s="187" t="s">
        <v>53</v>
      </c>
      <c r="AI97" s="187" t="s">
        <v>52</v>
      </c>
      <c r="AJ97" s="187" t="s">
        <v>260</v>
      </c>
      <c r="AK97" s="187" t="s">
        <v>52</v>
      </c>
      <c r="AL97" s="187" t="s">
        <v>260</v>
      </c>
    </row>
    <row r="98" spans="1:38" ht="39.950000000000003" customHeight="1">
      <c r="A98" s="318"/>
      <c r="B98" s="522" t="s">
        <v>524</v>
      </c>
      <c r="C98" s="523"/>
      <c r="D98" s="187" t="s">
        <v>55</v>
      </c>
      <c r="E98" s="187" t="s">
        <v>89</v>
      </c>
      <c r="F98" s="187" t="s">
        <v>55</v>
      </c>
      <c r="G98" s="187" t="s">
        <v>89</v>
      </c>
      <c r="H98" s="187" t="s">
        <v>89</v>
      </c>
      <c r="I98" s="187" t="s">
        <v>89</v>
      </c>
      <c r="J98" s="187" t="s">
        <v>492</v>
      </c>
      <c r="K98" s="187" t="s">
        <v>89</v>
      </c>
      <c r="L98" s="187" t="s">
        <v>55</v>
      </c>
      <c r="M98" s="187" t="s">
        <v>55</v>
      </c>
      <c r="N98" s="187" t="s">
        <v>89</v>
      </c>
      <c r="O98" s="187" t="s">
        <v>525</v>
      </c>
      <c r="P98" s="187" t="s">
        <v>89</v>
      </c>
      <c r="Q98" s="187" t="s">
        <v>89</v>
      </c>
      <c r="R98" s="187" t="s">
        <v>89</v>
      </c>
      <c r="S98" s="187" t="s">
        <v>89</v>
      </c>
      <c r="T98" s="187" t="s">
        <v>89</v>
      </c>
      <c r="U98" s="187" t="s">
        <v>89</v>
      </c>
      <c r="V98" s="187" t="s">
        <v>495</v>
      </c>
      <c r="W98" s="187" t="s">
        <v>55</v>
      </c>
      <c r="X98" s="187" t="s">
        <v>55</v>
      </c>
      <c r="Y98" s="187" t="s">
        <v>89</v>
      </c>
      <c r="Z98" s="187" t="s">
        <v>89</v>
      </c>
      <c r="AA98" s="187" t="s">
        <v>89</v>
      </c>
      <c r="AB98" s="187" t="s">
        <v>89</v>
      </c>
      <c r="AC98" s="187" t="s">
        <v>55</v>
      </c>
      <c r="AD98" s="187" t="s">
        <v>55</v>
      </c>
      <c r="AE98" s="187" t="s">
        <v>89</v>
      </c>
      <c r="AF98" s="187" t="s">
        <v>89</v>
      </c>
      <c r="AG98" s="187" t="s">
        <v>89</v>
      </c>
      <c r="AH98" s="187" t="s">
        <v>89</v>
      </c>
      <c r="AI98" s="187" t="s">
        <v>89</v>
      </c>
      <c r="AJ98" s="187" t="s">
        <v>89</v>
      </c>
      <c r="AK98" s="187" t="s">
        <v>89</v>
      </c>
      <c r="AL98" s="187" t="s">
        <v>55</v>
      </c>
    </row>
    <row r="99" spans="1:38" ht="39.950000000000003" customHeight="1">
      <c r="A99" s="521" t="s">
        <v>526</v>
      </c>
      <c r="B99" s="521"/>
      <c r="C99" s="521"/>
      <c r="D99" s="188"/>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row>
    <row r="100" spans="1:38" ht="39.950000000000003" customHeight="1">
      <c r="A100" s="318"/>
      <c r="B100" s="522" t="s">
        <v>527</v>
      </c>
      <c r="C100" s="523"/>
      <c r="D100" s="187" t="s">
        <v>89</v>
      </c>
      <c r="E100" s="187" t="s">
        <v>89</v>
      </c>
      <c r="F100" s="187" t="s">
        <v>89</v>
      </c>
      <c r="G100" s="187" t="s">
        <v>528</v>
      </c>
      <c r="H100" s="187" t="s">
        <v>89</v>
      </c>
      <c r="I100" s="187" t="s">
        <v>89</v>
      </c>
      <c r="J100" s="187" t="s">
        <v>89</v>
      </c>
      <c r="K100" s="187" t="s">
        <v>89</v>
      </c>
      <c r="L100" s="187" t="s">
        <v>89</v>
      </c>
      <c r="M100" s="187" t="s">
        <v>89</v>
      </c>
      <c r="N100" s="187" t="s">
        <v>89</v>
      </c>
      <c r="O100" s="187" t="s">
        <v>89</v>
      </c>
      <c r="P100" s="187" t="s">
        <v>89</v>
      </c>
      <c r="Q100" s="187" t="s">
        <v>529</v>
      </c>
      <c r="R100" s="187" t="s">
        <v>89</v>
      </c>
      <c r="S100" s="187" t="s">
        <v>89</v>
      </c>
      <c r="T100" s="187" t="s">
        <v>89</v>
      </c>
      <c r="U100" s="187" t="s">
        <v>89</v>
      </c>
      <c r="V100" s="187" t="s">
        <v>89</v>
      </c>
      <c r="W100" s="187" t="s">
        <v>530</v>
      </c>
      <c r="X100" s="187" t="s">
        <v>89</v>
      </c>
      <c r="Y100" s="187" t="s">
        <v>89</v>
      </c>
      <c r="Z100" s="187" t="s">
        <v>89</v>
      </c>
      <c r="AA100" s="187" t="s">
        <v>89</v>
      </c>
      <c r="AB100" s="187" t="s">
        <v>89</v>
      </c>
      <c r="AC100" s="187" t="s">
        <v>89</v>
      </c>
      <c r="AD100" s="187" t="s">
        <v>89</v>
      </c>
      <c r="AE100" s="187" t="s">
        <v>89</v>
      </c>
      <c r="AF100" s="187" t="s">
        <v>89</v>
      </c>
      <c r="AG100" s="187" t="s">
        <v>89</v>
      </c>
      <c r="AH100" s="187" t="s">
        <v>89</v>
      </c>
      <c r="AI100" s="187" t="s">
        <v>89</v>
      </c>
      <c r="AJ100" s="187" t="s">
        <v>89</v>
      </c>
      <c r="AK100" s="187" t="s">
        <v>89</v>
      </c>
      <c r="AL100" s="187" t="s">
        <v>531</v>
      </c>
    </row>
    <row r="101" spans="1:38" ht="39.950000000000003" customHeight="1">
      <c r="A101" s="318"/>
      <c r="B101" s="522" t="s">
        <v>532</v>
      </c>
      <c r="C101" s="523"/>
      <c r="D101" s="187" t="s">
        <v>89</v>
      </c>
      <c r="E101" s="187" t="s">
        <v>89</v>
      </c>
      <c r="F101" s="187" t="s">
        <v>89</v>
      </c>
      <c r="G101" s="187" t="s">
        <v>533</v>
      </c>
      <c r="H101" s="187" t="s">
        <v>89</v>
      </c>
      <c r="I101" s="187" t="s">
        <v>89</v>
      </c>
      <c r="J101" s="187" t="s">
        <v>89</v>
      </c>
      <c r="K101" s="187" t="s">
        <v>89</v>
      </c>
      <c r="L101" s="187" t="s">
        <v>89</v>
      </c>
      <c r="M101" s="187" t="s">
        <v>89</v>
      </c>
      <c r="N101" s="187" t="s">
        <v>89</v>
      </c>
      <c r="O101" s="187" t="s">
        <v>89</v>
      </c>
      <c r="P101" s="187" t="s">
        <v>89</v>
      </c>
      <c r="Q101" s="187" t="s">
        <v>534</v>
      </c>
      <c r="R101" s="187" t="s">
        <v>89</v>
      </c>
      <c r="S101" s="187" t="s">
        <v>89</v>
      </c>
      <c r="T101" s="187" t="s">
        <v>89</v>
      </c>
      <c r="U101" s="187" t="s">
        <v>89</v>
      </c>
      <c r="V101" s="187" t="s">
        <v>89</v>
      </c>
      <c r="W101" s="187" t="s">
        <v>530</v>
      </c>
      <c r="X101" s="187" t="s">
        <v>89</v>
      </c>
      <c r="Y101" s="187" t="s">
        <v>89</v>
      </c>
      <c r="Z101" s="187" t="s">
        <v>89</v>
      </c>
      <c r="AA101" s="187" t="s">
        <v>89</v>
      </c>
      <c r="AB101" s="187" t="s">
        <v>89</v>
      </c>
      <c r="AC101" s="187" t="s">
        <v>89</v>
      </c>
      <c r="AD101" s="187" t="s">
        <v>89</v>
      </c>
      <c r="AE101" s="187" t="s">
        <v>89</v>
      </c>
      <c r="AF101" s="187" t="s">
        <v>89</v>
      </c>
      <c r="AG101" s="187" t="s">
        <v>89</v>
      </c>
      <c r="AH101" s="187" t="s">
        <v>89</v>
      </c>
      <c r="AI101" s="187" t="s">
        <v>89</v>
      </c>
      <c r="AJ101" s="187" t="s">
        <v>89</v>
      </c>
      <c r="AK101" s="187" t="s">
        <v>89</v>
      </c>
      <c r="AL101" s="187" t="s">
        <v>89</v>
      </c>
    </row>
    <row r="102" spans="1:38" ht="39.950000000000003" customHeight="1">
      <c r="A102" s="318"/>
      <c r="B102" s="522" t="s">
        <v>535</v>
      </c>
      <c r="C102" s="523"/>
      <c r="D102" s="187" t="s">
        <v>89</v>
      </c>
      <c r="E102" s="187" t="s">
        <v>89</v>
      </c>
      <c r="F102" s="187" t="s">
        <v>89</v>
      </c>
      <c r="G102" s="187" t="s">
        <v>89</v>
      </c>
      <c r="H102" s="187" t="s">
        <v>89</v>
      </c>
      <c r="I102" s="187" t="s">
        <v>89</v>
      </c>
      <c r="J102" s="187" t="s">
        <v>89</v>
      </c>
      <c r="K102" s="187" t="s">
        <v>89</v>
      </c>
      <c r="L102" s="187" t="s">
        <v>89</v>
      </c>
      <c r="M102" s="187" t="s">
        <v>89</v>
      </c>
      <c r="N102" s="187" t="s">
        <v>89</v>
      </c>
      <c r="O102" s="187" t="s">
        <v>89</v>
      </c>
      <c r="P102" s="187" t="s">
        <v>89</v>
      </c>
      <c r="Q102" s="187" t="s">
        <v>534</v>
      </c>
      <c r="R102" s="187" t="s">
        <v>89</v>
      </c>
      <c r="S102" s="187" t="s">
        <v>89</v>
      </c>
      <c r="T102" s="187" t="s">
        <v>89</v>
      </c>
      <c r="U102" s="187" t="s">
        <v>89</v>
      </c>
      <c r="V102" s="187" t="s">
        <v>89</v>
      </c>
      <c r="W102" s="187" t="s">
        <v>536</v>
      </c>
      <c r="X102" s="187" t="s">
        <v>89</v>
      </c>
      <c r="Y102" s="187" t="s">
        <v>89</v>
      </c>
      <c r="Z102" s="187" t="s">
        <v>89</v>
      </c>
      <c r="AA102" s="187" t="s">
        <v>89</v>
      </c>
      <c r="AB102" s="187" t="s">
        <v>89</v>
      </c>
      <c r="AC102" s="187" t="s">
        <v>89</v>
      </c>
      <c r="AD102" s="187" t="s">
        <v>89</v>
      </c>
      <c r="AE102" s="187" t="s">
        <v>89</v>
      </c>
      <c r="AF102" s="187" t="s">
        <v>89</v>
      </c>
      <c r="AG102" s="187" t="s">
        <v>89</v>
      </c>
      <c r="AH102" s="187" t="s">
        <v>89</v>
      </c>
      <c r="AI102" s="187" t="s">
        <v>89</v>
      </c>
      <c r="AJ102" s="187" t="s">
        <v>89</v>
      </c>
      <c r="AK102" s="187" t="s">
        <v>89</v>
      </c>
      <c r="AL102" s="187" t="s">
        <v>89</v>
      </c>
    </row>
    <row r="103" spans="1:38" ht="39.950000000000003" customHeight="1">
      <c r="A103" s="318"/>
      <c r="B103" s="522" t="s">
        <v>537</v>
      </c>
      <c r="C103" s="523"/>
      <c r="D103" s="187" t="s">
        <v>89</v>
      </c>
      <c r="E103" s="187" t="s">
        <v>538</v>
      </c>
      <c r="F103" s="187" t="s">
        <v>89</v>
      </c>
      <c r="G103" s="187" t="s">
        <v>89</v>
      </c>
      <c r="H103" s="187" t="s">
        <v>89</v>
      </c>
      <c r="I103" s="187" t="s">
        <v>89</v>
      </c>
      <c r="J103" s="187" t="s">
        <v>89</v>
      </c>
      <c r="K103" s="187" t="s">
        <v>89</v>
      </c>
      <c r="L103" s="187" t="s">
        <v>539</v>
      </c>
      <c r="M103" s="187" t="s">
        <v>89</v>
      </c>
      <c r="N103" s="187" t="s">
        <v>89</v>
      </c>
      <c r="O103" s="187" t="s">
        <v>89</v>
      </c>
      <c r="P103" s="187" t="s">
        <v>89</v>
      </c>
      <c r="Q103" s="187" t="s">
        <v>540</v>
      </c>
      <c r="R103" s="187" t="s">
        <v>89</v>
      </c>
      <c r="S103" s="187" t="s">
        <v>89</v>
      </c>
      <c r="T103" s="187" t="s">
        <v>89</v>
      </c>
      <c r="U103" s="187" t="s">
        <v>89</v>
      </c>
      <c r="V103" s="187" t="s">
        <v>89</v>
      </c>
      <c r="W103" s="187" t="s">
        <v>89</v>
      </c>
      <c r="X103" s="187" t="s">
        <v>89</v>
      </c>
      <c r="Y103" s="187" t="s">
        <v>89</v>
      </c>
      <c r="Z103" s="187" t="s">
        <v>89</v>
      </c>
      <c r="AA103" s="187" t="s">
        <v>89</v>
      </c>
      <c r="AB103" s="187" t="s">
        <v>89</v>
      </c>
      <c r="AC103" s="187" t="s">
        <v>89</v>
      </c>
      <c r="AD103" s="187" t="s">
        <v>89</v>
      </c>
      <c r="AE103" s="187" t="s">
        <v>89</v>
      </c>
      <c r="AF103" s="187" t="s">
        <v>89</v>
      </c>
      <c r="AG103" s="187" t="s">
        <v>89</v>
      </c>
      <c r="AH103" s="187" t="s">
        <v>89</v>
      </c>
      <c r="AI103" s="187" t="s">
        <v>89</v>
      </c>
      <c r="AJ103" s="187" t="s">
        <v>89</v>
      </c>
      <c r="AK103" s="187" t="s">
        <v>89</v>
      </c>
      <c r="AL103" s="187" t="s">
        <v>89</v>
      </c>
    </row>
    <row r="104" spans="1:38" ht="39.950000000000003" customHeight="1">
      <c r="A104" s="318"/>
      <c r="B104" s="522" t="s">
        <v>541</v>
      </c>
      <c r="C104" s="523"/>
      <c r="D104" s="187" t="s">
        <v>89</v>
      </c>
      <c r="E104" s="187" t="s">
        <v>89</v>
      </c>
      <c r="F104" s="187" t="s">
        <v>89</v>
      </c>
      <c r="G104" s="187" t="s">
        <v>528</v>
      </c>
      <c r="H104" s="187" t="s">
        <v>89</v>
      </c>
      <c r="I104" s="187" t="s">
        <v>89</v>
      </c>
      <c r="J104" s="187" t="s">
        <v>89</v>
      </c>
      <c r="K104" s="187" t="s">
        <v>89</v>
      </c>
      <c r="L104" s="187" t="s">
        <v>89</v>
      </c>
      <c r="M104" s="187" t="s">
        <v>89</v>
      </c>
      <c r="N104" s="187" t="s">
        <v>89</v>
      </c>
      <c r="O104" s="187" t="s">
        <v>89</v>
      </c>
      <c r="P104" s="187" t="s">
        <v>89</v>
      </c>
      <c r="Q104" s="187" t="s">
        <v>89</v>
      </c>
      <c r="R104" s="187" t="s">
        <v>89</v>
      </c>
      <c r="S104" s="187" t="s">
        <v>89</v>
      </c>
      <c r="T104" s="187" t="s">
        <v>89</v>
      </c>
      <c r="U104" s="187" t="s">
        <v>89</v>
      </c>
      <c r="V104" s="187" t="s">
        <v>89</v>
      </c>
      <c r="W104" s="187" t="s">
        <v>89</v>
      </c>
      <c r="X104" s="187" t="s">
        <v>89</v>
      </c>
      <c r="Y104" s="187" t="s">
        <v>89</v>
      </c>
      <c r="Z104" s="187" t="s">
        <v>89</v>
      </c>
      <c r="AA104" s="187" t="s">
        <v>89</v>
      </c>
      <c r="AB104" s="187" t="s">
        <v>89</v>
      </c>
      <c r="AC104" s="187" t="s">
        <v>89</v>
      </c>
      <c r="AD104" s="187" t="s">
        <v>89</v>
      </c>
      <c r="AE104" s="187" t="s">
        <v>89</v>
      </c>
      <c r="AF104" s="187" t="s">
        <v>89</v>
      </c>
      <c r="AG104" s="187" t="s">
        <v>89</v>
      </c>
      <c r="AH104" s="187" t="s">
        <v>89</v>
      </c>
      <c r="AI104" s="187" t="s">
        <v>89</v>
      </c>
      <c r="AJ104" s="187" t="s">
        <v>89</v>
      </c>
      <c r="AK104" s="187" t="s">
        <v>89</v>
      </c>
      <c r="AL104" s="187" t="s">
        <v>89</v>
      </c>
    </row>
    <row r="105" spans="1:38" ht="39.950000000000003" customHeight="1">
      <c r="A105" s="318"/>
      <c r="B105" s="522" t="s">
        <v>542</v>
      </c>
      <c r="C105" s="523"/>
      <c r="D105" s="187" t="s">
        <v>89</v>
      </c>
      <c r="E105" s="187" t="s">
        <v>89</v>
      </c>
      <c r="F105" s="187" t="s">
        <v>89</v>
      </c>
      <c r="G105" s="187" t="s">
        <v>89</v>
      </c>
      <c r="H105" s="187" t="s">
        <v>89</v>
      </c>
      <c r="I105" s="187" t="s">
        <v>89</v>
      </c>
      <c r="J105" s="187" t="s">
        <v>89</v>
      </c>
      <c r="K105" s="187" t="s">
        <v>89</v>
      </c>
      <c r="L105" s="187" t="s">
        <v>89</v>
      </c>
      <c r="M105" s="187" t="s">
        <v>89</v>
      </c>
      <c r="N105" s="187" t="s">
        <v>89</v>
      </c>
      <c r="O105" s="187" t="s">
        <v>89</v>
      </c>
      <c r="P105" s="187" t="s">
        <v>89</v>
      </c>
      <c r="Q105" s="187" t="s">
        <v>89</v>
      </c>
      <c r="R105" s="187" t="s">
        <v>89</v>
      </c>
      <c r="S105" s="187" t="s">
        <v>89</v>
      </c>
      <c r="T105" s="187" t="s">
        <v>89</v>
      </c>
      <c r="U105" s="187" t="s">
        <v>89</v>
      </c>
      <c r="V105" s="187" t="s">
        <v>89</v>
      </c>
      <c r="W105" s="187" t="s">
        <v>89</v>
      </c>
      <c r="X105" s="187" t="s">
        <v>89</v>
      </c>
      <c r="Y105" s="187" t="s">
        <v>89</v>
      </c>
      <c r="Z105" s="187" t="s">
        <v>89</v>
      </c>
      <c r="AA105" s="187" t="s">
        <v>89</v>
      </c>
      <c r="AB105" s="187" t="s">
        <v>89</v>
      </c>
      <c r="AC105" s="187" t="s">
        <v>89</v>
      </c>
      <c r="AD105" s="187" t="s">
        <v>89</v>
      </c>
      <c r="AE105" s="187" t="s">
        <v>89</v>
      </c>
      <c r="AF105" s="187" t="s">
        <v>89</v>
      </c>
      <c r="AG105" s="187" t="s">
        <v>89</v>
      </c>
      <c r="AH105" s="187" t="s">
        <v>89</v>
      </c>
      <c r="AI105" s="187" t="s">
        <v>89</v>
      </c>
      <c r="AJ105" s="187" t="s">
        <v>89</v>
      </c>
      <c r="AK105" s="187" t="s">
        <v>89</v>
      </c>
      <c r="AL105" s="187" t="s">
        <v>89</v>
      </c>
    </row>
    <row r="106" spans="1:38" ht="39.950000000000003" customHeight="1">
      <c r="A106" s="318"/>
      <c r="B106" s="522" t="s">
        <v>543</v>
      </c>
      <c r="C106" s="523"/>
      <c r="D106" s="187" t="s">
        <v>89</v>
      </c>
      <c r="E106" s="187" t="s">
        <v>538</v>
      </c>
      <c r="F106" s="187" t="s">
        <v>89</v>
      </c>
      <c r="G106" s="187" t="s">
        <v>89</v>
      </c>
      <c r="H106" s="187" t="s">
        <v>89</v>
      </c>
      <c r="I106" s="187" t="s">
        <v>89</v>
      </c>
      <c r="J106" s="187" t="s">
        <v>89</v>
      </c>
      <c r="K106" s="187" t="s">
        <v>89</v>
      </c>
      <c r="L106" s="187" t="s">
        <v>89</v>
      </c>
      <c r="M106" s="187" t="s">
        <v>89</v>
      </c>
      <c r="N106" s="187" t="s">
        <v>89</v>
      </c>
      <c r="O106" s="187" t="s">
        <v>89</v>
      </c>
      <c r="P106" s="187" t="s">
        <v>89</v>
      </c>
      <c r="Q106" s="187" t="s">
        <v>89</v>
      </c>
      <c r="R106" s="187" t="s">
        <v>89</v>
      </c>
      <c r="S106" s="187" t="s">
        <v>89</v>
      </c>
      <c r="T106" s="187" t="s">
        <v>89</v>
      </c>
      <c r="U106" s="187" t="s">
        <v>89</v>
      </c>
      <c r="V106" s="187" t="s">
        <v>89</v>
      </c>
      <c r="W106" s="187" t="s">
        <v>89</v>
      </c>
      <c r="X106" s="187" t="s">
        <v>89</v>
      </c>
      <c r="Y106" s="187" t="s">
        <v>89</v>
      </c>
      <c r="Z106" s="187" t="s">
        <v>89</v>
      </c>
      <c r="AA106" s="187" t="s">
        <v>89</v>
      </c>
      <c r="AB106" s="187" t="s">
        <v>89</v>
      </c>
      <c r="AC106" s="187" t="s">
        <v>89</v>
      </c>
      <c r="AD106" s="187" t="s">
        <v>89</v>
      </c>
      <c r="AE106" s="187" t="s">
        <v>89</v>
      </c>
      <c r="AF106" s="187" t="s">
        <v>89</v>
      </c>
      <c r="AG106" s="187" t="s">
        <v>89</v>
      </c>
      <c r="AH106" s="187" t="s">
        <v>544</v>
      </c>
      <c r="AI106" s="187" t="s">
        <v>89</v>
      </c>
      <c r="AJ106" s="187" t="s">
        <v>89</v>
      </c>
      <c r="AK106" s="187" t="s">
        <v>89</v>
      </c>
      <c r="AL106" s="187" t="s">
        <v>89</v>
      </c>
    </row>
    <row r="107" spans="1:38" ht="39.950000000000003" customHeight="1">
      <c r="A107" s="318"/>
      <c r="B107" s="522" t="s">
        <v>545</v>
      </c>
      <c r="C107" s="523"/>
      <c r="D107" s="187" t="s">
        <v>89</v>
      </c>
      <c r="E107" s="187" t="s">
        <v>546</v>
      </c>
      <c r="F107" s="187" t="s">
        <v>89</v>
      </c>
      <c r="G107" s="187" t="s">
        <v>89</v>
      </c>
      <c r="H107" s="187" t="s">
        <v>89</v>
      </c>
      <c r="I107" s="187" t="s">
        <v>89</v>
      </c>
      <c r="J107" s="187" t="s">
        <v>89</v>
      </c>
      <c r="K107" s="187" t="s">
        <v>89</v>
      </c>
      <c r="L107" s="187" t="s">
        <v>89</v>
      </c>
      <c r="M107" s="187" t="s">
        <v>89</v>
      </c>
      <c r="N107" s="187" t="s">
        <v>89</v>
      </c>
      <c r="O107" s="187" t="s">
        <v>89</v>
      </c>
      <c r="P107" s="187" t="s">
        <v>89</v>
      </c>
      <c r="Q107" s="187" t="s">
        <v>89</v>
      </c>
      <c r="R107" s="187" t="s">
        <v>89</v>
      </c>
      <c r="S107" s="187" t="s">
        <v>89</v>
      </c>
      <c r="T107" s="187" t="s">
        <v>89</v>
      </c>
      <c r="U107" s="187" t="s">
        <v>89</v>
      </c>
      <c r="V107" s="187" t="s">
        <v>89</v>
      </c>
      <c r="W107" s="187" t="s">
        <v>89</v>
      </c>
      <c r="X107" s="187" t="s">
        <v>547</v>
      </c>
      <c r="Y107" s="187" t="s">
        <v>548</v>
      </c>
      <c r="Z107" s="187" t="s">
        <v>89</v>
      </c>
      <c r="AA107" s="187" t="s">
        <v>89</v>
      </c>
      <c r="AB107" s="187" t="s">
        <v>89</v>
      </c>
      <c r="AC107" s="187" t="s">
        <v>89</v>
      </c>
      <c r="AD107" s="187" t="s">
        <v>89</v>
      </c>
      <c r="AE107" s="187" t="s">
        <v>549</v>
      </c>
      <c r="AF107" s="187" t="s">
        <v>89</v>
      </c>
      <c r="AG107" s="187" t="s">
        <v>89</v>
      </c>
      <c r="AH107" s="187" t="s">
        <v>89</v>
      </c>
      <c r="AI107" s="187" t="s">
        <v>550</v>
      </c>
      <c r="AJ107" s="187" t="s">
        <v>89</v>
      </c>
      <c r="AK107" s="187" t="s">
        <v>89</v>
      </c>
      <c r="AL107" s="187" t="s">
        <v>89</v>
      </c>
    </row>
    <row r="108" spans="1:38" ht="39.950000000000003" customHeight="1">
      <c r="A108" s="318"/>
      <c r="B108" s="522" t="s">
        <v>551</v>
      </c>
      <c r="C108" s="523"/>
      <c r="D108" s="187" t="s">
        <v>89</v>
      </c>
      <c r="E108" s="187" t="s">
        <v>552</v>
      </c>
      <c r="F108" s="187" t="s">
        <v>89</v>
      </c>
      <c r="G108" s="187" t="s">
        <v>89</v>
      </c>
      <c r="H108" s="187" t="s">
        <v>89</v>
      </c>
      <c r="I108" s="187" t="s">
        <v>89</v>
      </c>
      <c r="J108" s="187" t="s">
        <v>89</v>
      </c>
      <c r="K108" s="187" t="s">
        <v>89</v>
      </c>
      <c r="L108" s="187" t="s">
        <v>553</v>
      </c>
      <c r="M108" s="187" t="s">
        <v>89</v>
      </c>
      <c r="N108" s="187" t="s">
        <v>89</v>
      </c>
      <c r="O108" s="187" t="s">
        <v>89</v>
      </c>
      <c r="P108" s="187" t="s">
        <v>89</v>
      </c>
      <c r="Q108" s="187" t="s">
        <v>89</v>
      </c>
      <c r="R108" s="187" t="s">
        <v>89</v>
      </c>
      <c r="S108" s="187" t="s">
        <v>89</v>
      </c>
      <c r="T108" s="187" t="s">
        <v>89</v>
      </c>
      <c r="U108" s="187" t="s">
        <v>89</v>
      </c>
      <c r="V108" s="187" t="s">
        <v>89</v>
      </c>
      <c r="W108" s="187" t="s">
        <v>89</v>
      </c>
      <c r="X108" s="187" t="s">
        <v>89</v>
      </c>
      <c r="Y108" s="187" t="s">
        <v>89</v>
      </c>
      <c r="Z108" s="187" t="s">
        <v>89</v>
      </c>
      <c r="AA108" s="187" t="s">
        <v>554</v>
      </c>
      <c r="AB108" s="187" t="s">
        <v>89</v>
      </c>
      <c r="AC108" s="187" t="s">
        <v>89</v>
      </c>
      <c r="AD108" s="187" t="s">
        <v>89</v>
      </c>
      <c r="AE108" s="187" t="s">
        <v>89</v>
      </c>
      <c r="AF108" s="187" t="s">
        <v>89</v>
      </c>
      <c r="AG108" s="187" t="s">
        <v>89</v>
      </c>
      <c r="AH108" s="187" t="s">
        <v>89</v>
      </c>
      <c r="AI108" s="187" t="s">
        <v>89</v>
      </c>
      <c r="AJ108" s="187" t="s">
        <v>89</v>
      </c>
      <c r="AK108" s="187" t="s">
        <v>89</v>
      </c>
      <c r="AL108" s="187" t="s">
        <v>89</v>
      </c>
    </row>
    <row r="109" spans="1:38" ht="39.950000000000003" customHeight="1">
      <c r="A109" s="318"/>
      <c r="B109" s="522" t="s">
        <v>555</v>
      </c>
      <c r="C109" s="523"/>
      <c r="D109" s="187" t="s">
        <v>89</v>
      </c>
      <c r="E109" s="187" t="s">
        <v>89</v>
      </c>
      <c r="F109" s="187" t="s">
        <v>89</v>
      </c>
      <c r="G109" s="187" t="s">
        <v>556</v>
      </c>
      <c r="H109" s="187" t="s">
        <v>89</v>
      </c>
      <c r="I109" s="187" t="s">
        <v>89</v>
      </c>
      <c r="J109" s="187" t="s">
        <v>89</v>
      </c>
      <c r="K109" s="187" t="s">
        <v>89</v>
      </c>
      <c r="L109" s="187" t="s">
        <v>557</v>
      </c>
      <c r="M109" s="187" t="s">
        <v>89</v>
      </c>
      <c r="N109" s="187" t="s">
        <v>89</v>
      </c>
      <c r="O109" s="187" t="s">
        <v>89</v>
      </c>
      <c r="P109" s="187" t="s">
        <v>89</v>
      </c>
      <c r="Q109" s="187" t="s">
        <v>89</v>
      </c>
      <c r="R109" s="187" t="s">
        <v>89</v>
      </c>
      <c r="S109" s="187" t="s">
        <v>89</v>
      </c>
      <c r="T109" s="187" t="s">
        <v>89</v>
      </c>
      <c r="U109" s="187" t="s">
        <v>89</v>
      </c>
      <c r="V109" s="187" t="s">
        <v>89</v>
      </c>
      <c r="W109" s="187" t="s">
        <v>89</v>
      </c>
      <c r="X109" s="187" t="s">
        <v>89</v>
      </c>
      <c r="Y109" s="187" t="s">
        <v>89</v>
      </c>
      <c r="Z109" s="187" t="s">
        <v>89</v>
      </c>
      <c r="AA109" s="187" t="s">
        <v>89</v>
      </c>
      <c r="AB109" s="187" t="s">
        <v>89</v>
      </c>
      <c r="AC109" s="187" t="s">
        <v>89</v>
      </c>
      <c r="AD109" s="187" t="s">
        <v>89</v>
      </c>
      <c r="AE109" s="187" t="s">
        <v>89</v>
      </c>
      <c r="AF109" s="187" t="s">
        <v>89</v>
      </c>
      <c r="AG109" s="187" t="s">
        <v>89</v>
      </c>
      <c r="AH109" s="187" t="s">
        <v>89</v>
      </c>
      <c r="AI109" s="187" t="s">
        <v>89</v>
      </c>
      <c r="AJ109" s="187" t="s">
        <v>89</v>
      </c>
      <c r="AK109" s="187" t="s">
        <v>89</v>
      </c>
      <c r="AL109" s="187" t="s">
        <v>89</v>
      </c>
    </row>
    <row r="110" spans="1:38" ht="39.950000000000003" customHeight="1">
      <c r="A110" s="318"/>
      <c r="B110" s="522" t="s">
        <v>558</v>
      </c>
      <c r="C110" s="523"/>
      <c r="D110" s="187" t="s">
        <v>89</v>
      </c>
      <c r="E110" s="187" t="s">
        <v>559</v>
      </c>
      <c r="F110" s="187" t="s">
        <v>89</v>
      </c>
      <c r="G110" s="187" t="s">
        <v>89</v>
      </c>
      <c r="H110" s="187" t="s">
        <v>89</v>
      </c>
      <c r="I110" s="187" t="s">
        <v>89</v>
      </c>
      <c r="J110" s="187" t="s">
        <v>89</v>
      </c>
      <c r="K110" s="187" t="s">
        <v>89</v>
      </c>
      <c r="L110" s="187" t="s">
        <v>89</v>
      </c>
      <c r="M110" s="187" t="s">
        <v>89</v>
      </c>
      <c r="N110" s="187" t="s">
        <v>89</v>
      </c>
      <c r="O110" s="187" t="s">
        <v>89</v>
      </c>
      <c r="P110" s="187" t="s">
        <v>89</v>
      </c>
      <c r="Q110" s="187" t="s">
        <v>560</v>
      </c>
      <c r="R110" s="187" t="s">
        <v>89</v>
      </c>
      <c r="S110" s="187" t="s">
        <v>89</v>
      </c>
      <c r="T110" s="187" t="s">
        <v>89</v>
      </c>
      <c r="U110" s="187" t="s">
        <v>89</v>
      </c>
      <c r="V110" s="187" t="s">
        <v>89</v>
      </c>
      <c r="W110" s="187" t="s">
        <v>89</v>
      </c>
      <c r="X110" s="187" t="s">
        <v>89</v>
      </c>
      <c r="Y110" s="187" t="s">
        <v>89</v>
      </c>
      <c r="Z110" s="187" t="s">
        <v>89</v>
      </c>
      <c r="AA110" s="187" t="s">
        <v>89</v>
      </c>
      <c r="AB110" s="187" t="s">
        <v>89</v>
      </c>
      <c r="AC110" s="187" t="s">
        <v>89</v>
      </c>
      <c r="AD110" s="187" t="s">
        <v>89</v>
      </c>
      <c r="AE110" s="187" t="s">
        <v>89</v>
      </c>
      <c r="AF110" s="187" t="s">
        <v>561</v>
      </c>
      <c r="AG110" s="187" t="s">
        <v>89</v>
      </c>
      <c r="AH110" s="187" t="s">
        <v>89</v>
      </c>
      <c r="AI110" s="187" t="s">
        <v>89</v>
      </c>
      <c r="AJ110" s="187" t="s">
        <v>89</v>
      </c>
      <c r="AK110" s="187" t="s">
        <v>89</v>
      </c>
      <c r="AL110" s="187" t="s">
        <v>89</v>
      </c>
    </row>
    <row r="111" spans="1:38" ht="39.950000000000003" customHeight="1">
      <c r="A111" s="318"/>
      <c r="B111" s="522" t="s">
        <v>562</v>
      </c>
      <c r="C111" s="523"/>
      <c r="D111" s="358" t="s">
        <v>89</v>
      </c>
      <c r="E111" s="358" t="s">
        <v>89</v>
      </c>
      <c r="F111" s="358" t="s">
        <v>89</v>
      </c>
      <c r="G111" s="358" t="s">
        <v>89</v>
      </c>
      <c r="H111" s="358" t="s">
        <v>89</v>
      </c>
      <c r="I111" s="358" t="s">
        <v>89</v>
      </c>
      <c r="J111" s="358" t="s">
        <v>89</v>
      </c>
      <c r="K111" s="358" t="s">
        <v>89</v>
      </c>
      <c r="L111" s="358" t="s">
        <v>89</v>
      </c>
      <c r="M111" s="358" t="s">
        <v>89</v>
      </c>
      <c r="N111" s="358" t="s">
        <v>89</v>
      </c>
      <c r="O111" s="358" t="s">
        <v>89</v>
      </c>
      <c r="P111" s="358" t="s">
        <v>89</v>
      </c>
      <c r="Q111" s="358" t="s">
        <v>89</v>
      </c>
      <c r="R111" s="358" t="s">
        <v>89</v>
      </c>
      <c r="S111" s="358" t="s">
        <v>89</v>
      </c>
      <c r="T111" s="358" t="s">
        <v>89</v>
      </c>
      <c r="U111" s="358" t="s">
        <v>89</v>
      </c>
      <c r="V111" s="358" t="s">
        <v>89</v>
      </c>
      <c r="W111" s="358" t="s">
        <v>89</v>
      </c>
      <c r="X111" s="358" t="s">
        <v>89</v>
      </c>
      <c r="Y111" s="358" t="s">
        <v>89</v>
      </c>
      <c r="Z111" s="358" t="s">
        <v>89</v>
      </c>
      <c r="AA111" s="358" t="s">
        <v>89</v>
      </c>
      <c r="AB111" s="358" t="s">
        <v>89</v>
      </c>
      <c r="AC111" s="358" t="s">
        <v>89</v>
      </c>
      <c r="AD111" s="358" t="s">
        <v>89</v>
      </c>
      <c r="AE111" s="358" t="s">
        <v>89</v>
      </c>
      <c r="AF111" s="358" t="s">
        <v>89</v>
      </c>
      <c r="AG111" s="358" t="s">
        <v>89</v>
      </c>
      <c r="AH111" s="358" t="s">
        <v>89</v>
      </c>
      <c r="AI111" s="358" t="s">
        <v>563</v>
      </c>
      <c r="AJ111" s="358" t="s">
        <v>89</v>
      </c>
      <c r="AK111" s="358" t="s">
        <v>89</v>
      </c>
      <c r="AL111" s="358" t="s">
        <v>89</v>
      </c>
    </row>
    <row r="112" spans="1:38">
      <c r="A112" s="524" t="s">
        <v>564</v>
      </c>
      <c r="B112" s="525"/>
      <c r="C112" s="525"/>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1"/>
    </row>
    <row r="113" spans="1:41" ht="39.950000000000003" customHeight="1">
      <c r="A113" s="526" t="s">
        <v>565</v>
      </c>
      <c r="B113" s="526"/>
      <c r="C113" s="526"/>
      <c r="D113" s="359" t="s">
        <v>52</v>
      </c>
      <c r="E113" s="359" t="s">
        <v>53</v>
      </c>
      <c r="F113" s="359" t="s">
        <v>53</v>
      </c>
      <c r="G113" s="359" t="s">
        <v>53</v>
      </c>
      <c r="H113" s="359" t="s">
        <v>53</v>
      </c>
      <c r="I113" s="359" t="s">
        <v>53</v>
      </c>
      <c r="J113" s="359" t="s">
        <v>52</v>
      </c>
      <c r="K113" s="359" t="s">
        <v>53</v>
      </c>
      <c r="L113" s="359" t="s">
        <v>53</v>
      </c>
      <c r="M113" s="359" t="s">
        <v>53</v>
      </c>
      <c r="N113" s="359" t="s">
        <v>53</v>
      </c>
      <c r="O113" s="359" t="s">
        <v>53</v>
      </c>
      <c r="P113" s="359" t="s">
        <v>53</v>
      </c>
      <c r="Q113" s="359" t="s">
        <v>53</v>
      </c>
      <c r="R113" s="359" t="s">
        <v>53</v>
      </c>
      <c r="S113" s="359" t="s">
        <v>53</v>
      </c>
      <c r="T113" s="359" t="s">
        <v>53</v>
      </c>
      <c r="U113" s="359" t="s">
        <v>53</v>
      </c>
      <c r="V113" s="359" t="s">
        <v>53</v>
      </c>
      <c r="W113" s="359" t="s">
        <v>53</v>
      </c>
      <c r="X113" s="359" t="s">
        <v>53</v>
      </c>
      <c r="Y113" s="359" t="s">
        <v>53</v>
      </c>
      <c r="Z113" s="359" t="s">
        <v>53</v>
      </c>
      <c r="AA113" s="359" t="s">
        <v>53</v>
      </c>
      <c r="AB113" s="359" t="s">
        <v>53</v>
      </c>
      <c r="AC113" s="359" t="s">
        <v>53</v>
      </c>
      <c r="AD113" s="359" t="s">
        <v>52</v>
      </c>
      <c r="AE113" s="359" t="s">
        <v>53</v>
      </c>
      <c r="AF113" s="359" t="s">
        <v>53</v>
      </c>
      <c r="AG113" s="359" t="s">
        <v>52</v>
      </c>
      <c r="AH113" s="359" t="s">
        <v>53</v>
      </c>
      <c r="AI113" s="359" t="s">
        <v>52</v>
      </c>
      <c r="AJ113" s="359" t="s">
        <v>53</v>
      </c>
      <c r="AK113" s="359" t="s">
        <v>53</v>
      </c>
      <c r="AL113" s="359" t="s">
        <v>53</v>
      </c>
      <c r="AM113" s="446"/>
      <c r="AN113" s="446"/>
      <c r="AO113" s="446"/>
    </row>
    <row r="114" spans="1:41" ht="39.950000000000003" customHeight="1">
      <c r="A114" s="340"/>
      <c r="B114" s="527" t="s">
        <v>566</v>
      </c>
      <c r="C114" s="528"/>
      <c r="D114" s="191" t="s">
        <v>89</v>
      </c>
      <c r="E114" s="191" t="s">
        <v>567</v>
      </c>
      <c r="F114" s="191" t="s">
        <v>568</v>
      </c>
      <c r="G114" s="191" t="s">
        <v>569</v>
      </c>
      <c r="H114" s="191" t="s">
        <v>570</v>
      </c>
      <c r="I114" s="191" t="s">
        <v>571</v>
      </c>
      <c r="J114" s="191" t="s">
        <v>89</v>
      </c>
      <c r="K114" s="191" t="s">
        <v>572</v>
      </c>
      <c r="L114" s="191" t="s">
        <v>573</v>
      </c>
      <c r="M114" s="191" t="s">
        <v>573</v>
      </c>
      <c r="N114" s="191" t="s">
        <v>574</v>
      </c>
      <c r="O114" s="191" t="s">
        <v>575</v>
      </c>
      <c r="P114" s="191" t="s">
        <v>576</v>
      </c>
      <c r="Q114" s="191" t="s">
        <v>577</v>
      </c>
      <c r="R114" s="191" t="s">
        <v>578</v>
      </c>
      <c r="S114" s="191" t="s">
        <v>579</v>
      </c>
      <c r="T114" s="191" t="s">
        <v>580</v>
      </c>
      <c r="U114" s="191" t="s">
        <v>581</v>
      </c>
      <c r="V114" s="191" t="s">
        <v>582</v>
      </c>
      <c r="W114" s="191" t="s">
        <v>583</v>
      </c>
      <c r="X114" s="191" t="s">
        <v>584</v>
      </c>
      <c r="Y114" s="191" t="s">
        <v>585</v>
      </c>
      <c r="Z114" s="191" t="s">
        <v>586</v>
      </c>
      <c r="AA114" s="191" t="s">
        <v>587</v>
      </c>
      <c r="AB114" s="191" t="s">
        <v>588</v>
      </c>
      <c r="AC114" s="191" t="s">
        <v>589</v>
      </c>
      <c r="AD114" s="191" t="s">
        <v>89</v>
      </c>
      <c r="AE114" s="191" t="s">
        <v>590</v>
      </c>
      <c r="AF114" s="191" t="s">
        <v>591</v>
      </c>
      <c r="AG114" s="191" t="s">
        <v>89</v>
      </c>
      <c r="AH114" s="191" t="s">
        <v>592</v>
      </c>
      <c r="AI114" s="191" t="s">
        <v>89</v>
      </c>
      <c r="AJ114" s="191" t="s">
        <v>593</v>
      </c>
      <c r="AK114" s="191" t="s">
        <v>594</v>
      </c>
      <c r="AL114" s="191" t="s">
        <v>595</v>
      </c>
      <c r="AM114" s="446"/>
      <c r="AN114" s="446"/>
      <c r="AO114" s="446"/>
    </row>
    <row r="115" spans="1:41" ht="39.950000000000003" customHeight="1">
      <c r="A115" s="340"/>
      <c r="B115" s="527" t="s">
        <v>596</v>
      </c>
      <c r="C115" s="528"/>
      <c r="D115" s="191" t="s">
        <v>89</v>
      </c>
      <c r="E115" s="191" t="s">
        <v>597</v>
      </c>
      <c r="F115" s="191" t="s">
        <v>598</v>
      </c>
      <c r="G115" s="191" t="s">
        <v>599</v>
      </c>
      <c r="H115" s="191" t="s">
        <v>600</v>
      </c>
      <c r="I115" s="191" t="s">
        <v>601</v>
      </c>
      <c r="J115" s="191" t="s">
        <v>89</v>
      </c>
      <c r="K115" s="191">
        <v>2008</v>
      </c>
      <c r="L115" s="191" t="s">
        <v>601</v>
      </c>
      <c r="M115" s="191" t="s">
        <v>602</v>
      </c>
      <c r="N115" s="191" t="s">
        <v>603</v>
      </c>
      <c r="O115" s="191" t="s">
        <v>604</v>
      </c>
      <c r="P115" s="191" t="s">
        <v>605</v>
      </c>
      <c r="Q115" s="191" t="s">
        <v>606</v>
      </c>
      <c r="R115" s="191" t="s">
        <v>607</v>
      </c>
      <c r="S115" s="191" t="s">
        <v>608</v>
      </c>
      <c r="T115" s="191" t="s">
        <v>607</v>
      </c>
      <c r="U115" s="191" t="s">
        <v>609</v>
      </c>
      <c r="V115" s="191" t="s">
        <v>610</v>
      </c>
      <c r="W115" s="191" t="s">
        <v>611</v>
      </c>
      <c r="X115" s="191" t="s">
        <v>612</v>
      </c>
      <c r="Y115" s="191" t="s">
        <v>612</v>
      </c>
      <c r="Z115" s="191" t="s">
        <v>613</v>
      </c>
      <c r="AA115" s="191" t="s">
        <v>614</v>
      </c>
      <c r="AB115" s="191" t="s">
        <v>609</v>
      </c>
      <c r="AC115" s="191" t="s">
        <v>89</v>
      </c>
      <c r="AD115" s="191" t="s">
        <v>89</v>
      </c>
      <c r="AE115" s="191" t="s">
        <v>615</v>
      </c>
      <c r="AF115" s="191" t="s">
        <v>616</v>
      </c>
      <c r="AG115" s="191" t="s">
        <v>89</v>
      </c>
      <c r="AH115" s="191" t="s">
        <v>614</v>
      </c>
      <c r="AI115" s="191" t="s">
        <v>89</v>
      </c>
      <c r="AJ115" s="191" t="s">
        <v>608</v>
      </c>
      <c r="AK115" s="191" t="s">
        <v>617</v>
      </c>
      <c r="AL115" s="191" t="s">
        <v>618</v>
      </c>
      <c r="AM115" s="446"/>
      <c r="AN115" s="446"/>
      <c r="AO115" s="446"/>
    </row>
    <row r="116" spans="1:41" ht="39.950000000000003" customHeight="1">
      <c r="A116" s="340"/>
      <c r="B116" s="527" t="s">
        <v>619</v>
      </c>
      <c r="C116" s="528"/>
      <c r="D116" s="191" t="s">
        <v>89</v>
      </c>
      <c r="E116" s="191" t="s">
        <v>53</v>
      </c>
      <c r="F116" s="191" t="s">
        <v>53</v>
      </c>
      <c r="G116" s="191" t="s">
        <v>53</v>
      </c>
      <c r="H116" s="191" t="s">
        <v>53</v>
      </c>
      <c r="I116" s="191" t="s">
        <v>53</v>
      </c>
      <c r="J116" s="191" t="s">
        <v>89</v>
      </c>
      <c r="K116" s="191" t="s">
        <v>53</v>
      </c>
      <c r="L116" s="191" t="s">
        <v>53</v>
      </c>
      <c r="M116" s="191" t="s">
        <v>53</v>
      </c>
      <c r="N116" s="191" t="s">
        <v>53</v>
      </c>
      <c r="O116" s="191" t="s">
        <v>53</v>
      </c>
      <c r="P116" s="191" t="s">
        <v>53</v>
      </c>
      <c r="Q116" s="191" t="s">
        <v>53</v>
      </c>
      <c r="R116" s="191" t="s">
        <v>53</v>
      </c>
      <c r="S116" s="191" t="s">
        <v>53</v>
      </c>
      <c r="T116" s="191" t="s">
        <v>53</v>
      </c>
      <c r="U116" s="191" t="s">
        <v>53</v>
      </c>
      <c r="V116" s="191" t="s">
        <v>53</v>
      </c>
      <c r="W116" s="191" t="s">
        <v>52</v>
      </c>
      <c r="X116" s="191" t="s">
        <v>53</v>
      </c>
      <c r="Y116" s="191" t="s">
        <v>53</v>
      </c>
      <c r="Z116" s="191" t="s">
        <v>53</v>
      </c>
      <c r="AA116" s="191" t="s">
        <v>52</v>
      </c>
      <c r="AB116" s="191" t="s">
        <v>53</v>
      </c>
      <c r="AC116" s="191" t="s">
        <v>53</v>
      </c>
      <c r="AD116" s="191" t="s">
        <v>89</v>
      </c>
      <c r="AE116" s="191" t="s">
        <v>52</v>
      </c>
      <c r="AF116" s="191" t="s">
        <v>53</v>
      </c>
      <c r="AG116" s="191" t="s">
        <v>89</v>
      </c>
      <c r="AH116" s="191" t="s">
        <v>53</v>
      </c>
      <c r="AI116" s="191" t="s">
        <v>89</v>
      </c>
      <c r="AJ116" s="191" t="s">
        <v>53</v>
      </c>
      <c r="AK116" s="191" t="s">
        <v>53</v>
      </c>
      <c r="AL116" s="191" t="s">
        <v>53</v>
      </c>
      <c r="AM116" s="446"/>
      <c r="AN116" s="446"/>
      <c r="AO116" s="446"/>
    </row>
    <row r="117" spans="1:41" ht="39.950000000000003" customHeight="1">
      <c r="A117" s="340"/>
      <c r="B117" s="527" t="s">
        <v>620</v>
      </c>
      <c r="C117" s="528"/>
      <c r="D117" s="191" t="s">
        <v>89</v>
      </c>
      <c r="E117" s="191" t="s">
        <v>53</v>
      </c>
      <c r="F117" s="191" t="s">
        <v>53</v>
      </c>
      <c r="G117" s="191" t="s">
        <v>52</v>
      </c>
      <c r="H117" s="191" t="s">
        <v>52</v>
      </c>
      <c r="I117" s="191" t="s">
        <v>53</v>
      </c>
      <c r="J117" s="191" t="s">
        <v>89</v>
      </c>
      <c r="K117" s="191" t="s">
        <v>53</v>
      </c>
      <c r="L117" s="191" t="s">
        <v>53</v>
      </c>
      <c r="M117" s="191" t="s">
        <v>53</v>
      </c>
      <c r="N117" s="191" t="s">
        <v>53</v>
      </c>
      <c r="O117" s="191" t="s">
        <v>53</v>
      </c>
      <c r="P117" s="191" t="s">
        <v>52</v>
      </c>
      <c r="Q117" s="191" t="s">
        <v>53</v>
      </c>
      <c r="R117" s="191" t="s">
        <v>53</v>
      </c>
      <c r="S117" s="191" t="s">
        <v>53</v>
      </c>
      <c r="T117" s="191" t="s">
        <v>53</v>
      </c>
      <c r="U117" s="191" t="s">
        <v>53</v>
      </c>
      <c r="V117" s="191" t="s">
        <v>53</v>
      </c>
      <c r="W117" s="191" t="s">
        <v>52</v>
      </c>
      <c r="X117" s="191" t="s">
        <v>53</v>
      </c>
      <c r="Y117" s="191" t="s">
        <v>53</v>
      </c>
      <c r="Z117" s="191" t="s">
        <v>53</v>
      </c>
      <c r="AA117" s="191" t="s">
        <v>52</v>
      </c>
      <c r="AB117" s="191" t="s">
        <v>53</v>
      </c>
      <c r="AC117" s="191" t="s">
        <v>53</v>
      </c>
      <c r="AD117" s="191" t="s">
        <v>89</v>
      </c>
      <c r="AE117" s="191" t="s">
        <v>53</v>
      </c>
      <c r="AF117" s="191" t="s">
        <v>53</v>
      </c>
      <c r="AG117" s="191" t="s">
        <v>89</v>
      </c>
      <c r="AH117" s="191" t="s">
        <v>53</v>
      </c>
      <c r="AI117" s="191" t="s">
        <v>89</v>
      </c>
      <c r="AJ117" s="191" t="s">
        <v>52</v>
      </c>
      <c r="AK117" s="191" t="s">
        <v>260</v>
      </c>
      <c r="AL117" s="191" t="s">
        <v>53</v>
      </c>
      <c r="AM117" s="446"/>
      <c r="AN117" s="446"/>
      <c r="AO117" s="446"/>
    </row>
    <row r="118" spans="1:41" ht="39.950000000000003" customHeight="1">
      <c r="A118" s="529" t="s">
        <v>621</v>
      </c>
      <c r="B118" s="529"/>
      <c r="C118" s="529"/>
      <c r="D118" s="191" t="s">
        <v>52</v>
      </c>
      <c r="E118" s="191" t="s">
        <v>53</v>
      </c>
      <c r="F118" s="191" t="s">
        <v>53</v>
      </c>
      <c r="G118" s="191" t="s">
        <v>53</v>
      </c>
      <c r="H118" s="191" t="s">
        <v>53</v>
      </c>
      <c r="I118" s="191" t="s">
        <v>52</v>
      </c>
      <c r="J118" s="191" t="s">
        <v>53</v>
      </c>
      <c r="K118" s="191" t="s">
        <v>53</v>
      </c>
      <c r="L118" s="191" t="s">
        <v>52</v>
      </c>
      <c r="M118" s="191" t="s">
        <v>53</v>
      </c>
      <c r="N118" s="191" t="s">
        <v>52</v>
      </c>
      <c r="O118" s="191" t="s">
        <v>53</v>
      </c>
      <c r="P118" s="191" t="s">
        <v>52</v>
      </c>
      <c r="Q118" s="191" t="s">
        <v>52</v>
      </c>
      <c r="R118" s="191" t="s">
        <v>53</v>
      </c>
      <c r="S118" s="191" t="s">
        <v>52</v>
      </c>
      <c r="T118" s="191" t="s">
        <v>53</v>
      </c>
      <c r="U118" s="191" t="s">
        <v>52</v>
      </c>
      <c r="V118" s="191" t="s">
        <v>53</v>
      </c>
      <c r="W118" s="191" t="s">
        <v>52</v>
      </c>
      <c r="X118" s="191" t="s">
        <v>53</v>
      </c>
      <c r="Y118" s="191" t="s">
        <v>52</v>
      </c>
      <c r="Z118" s="191" t="s">
        <v>52</v>
      </c>
      <c r="AA118" s="191" t="s">
        <v>52</v>
      </c>
      <c r="AB118" s="191" t="s">
        <v>53</v>
      </c>
      <c r="AC118" s="191" t="s">
        <v>53</v>
      </c>
      <c r="AD118" s="191" t="s">
        <v>53</v>
      </c>
      <c r="AE118" s="191" t="s">
        <v>53</v>
      </c>
      <c r="AF118" s="191" t="s">
        <v>53</v>
      </c>
      <c r="AG118" s="191" t="s">
        <v>52</v>
      </c>
      <c r="AH118" s="191" t="s">
        <v>53</v>
      </c>
      <c r="AI118" s="191" t="s">
        <v>53</v>
      </c>
      <c r="AJ118" s="191" t="s">
        <v>52</v>
      </c>
      <c r="AK118" s="191" t="s">
        <v>52</v>
      </c>
      <c r="AL118" s="191" t="s">
        <v>52</v>
      </c>
      <c r="AM118" s="446"/>
      <c r="AN118" s="446"/>
      <c r="AO118" s="199"/>
    </row>
    <row r="119" spans="1:41" ht="39.950000000000003" customHeight="1">
      <c r="A119" s="340"/>
      <c r="B119" s="315"/>
      <c r="C119" s="316" t="s">
        <v>622</v>
      </c>
      <c r="D119" s="191" t="s">
        <v>89</v>
      </c>
      <c r="E119" s="191" t="s">
        <v>623</v>
      </c>
      <c r="F119" s="191" t="s">
        <v>624</v>
      </c>
      <c r="G119" s="191" t="s">
        <v>625</v>
      </c>
      <c r="H119" s="191" t="s">
        <v>626</v>
      </c>
      <c r="I119" s="191" t="s">
        <v>89</v>
      </c>
      <c r="J119" s="191" t="s">
        <v>625</v>
      </c>
      <c r="K119" s="191" t="s">
        <v>624</v>
      </c>
      <c r="L119" s="191" t="s">
        <v>89</v>
      </c>
      <c r="M119" s="191" t="s">
        <v>627</v>
      </c>
      <c r="N119" s="191" t="s">
        <v>89</v>
      </c>
      <c r="O119" s="191" t="s">
        <v>628</v>
      </c>
      <c r="P119" s="191" t="s">
        <v>89</v>
      </c>
      <c r="Q119" s="191" t="s">
        <v>89</v>
      </c>
      <c r="R119" s="191" t="s">
        <v>629</v>
      </c>
      <c r="S119" s="191" t="s">
        <v>89</v>
      </c>
      <c r="T119" s="191" t="s">
        <v>89</v>
      </c>
      <c r="U119" s="191" t="s">
        <v>89</v>
      </c>
      <c r="V119" s="191" t="s">
        <v>630</v>
      </c>
      <c r="W119" s="191" t="s">
        <v>89</v>
      </c>
      <c r="X119" s="191" t="s">
        <v>631</v>
      </c>
      <c r="Y119" s="191" t="s">
        <v>89</v>
      </c>
      <c r="Z119" s="191" t="s">
        <v>89</v>
      </c>
      <c r="AA119" s="191" t="s">
        <v>89</v>
      </c>
      <c r="AB119" s="191" t="s">
        <v>625</v>
      </c>
      <c r="AC119" s="191" t="s">
        <v>632</v>
      </c>
      <c r="AD119" s="191" t="s">
        <v>625</v>
      </c>
      <c r="AE119" s="191" t="s">
        <v>633</v>
      </c>
      <c r="AF119" s="191" t="s">
        <v>624</v>
      </c>
      <c r="AG119" s="191" t="s">
        <v>89</v>
      </c>
      <c r="AH119" s="191" t="s">
        <v>634</v>
      </c>
      <c r="AI119" s="191" t="s">
        <v>624</v>
      </c>
      <c r="AJ119" s="191" t="s">
        <v>89</v>
      </c>
      <c r="AK119" s="191" t="s">
        <v>89</v>
      </c>
      <c r="AL119" s="191" t="s">
        <v>89</v>
      </c>
      <c r="AM119" s="446"/>
      <c r="AN119" s="446"/>
      <c r="AO119" s="446"/>
    </row>
    <row r="120" spans="1:41" ht="39.950000000000003" customHeight="1">
      <c r="A120" s="340"/>
      <c r="B120" s="315"/>
      <c r="C120" s="316" t="s">
        <v>635</v>
      </c>
      <c r="D120" s="191" t="s">
        <v>89</v>
      </c>
      <c r="E120" s="191" t="s">
        <v>636</v>
      </c>
      <c r="F120" s="191" t="s">
        <v>637</v>
      </c>
      <c r="G120" s="191" t="s">
        <v>638</v>
      </c>
      <c r="H120" s="191" t="s">
        <v>639</v>
      </c>
      <c r="I120" s="191" t="s">
        <v>89</v>
      </c>
      <c r="J120" s="191" t="s">
        <v>640</v>
      </c>
      <c r="K120" s="191" t="s">
        <v>641</v>
      </c>
      <c r="L120" s="191" t="s">
        <v>89</v>
      </c>
      <c r="M120" s="191" t="s">
        <v>642</v>
      </c>
      <c r="N120" s="191" t="s">
        <v>89</v>
      </c>
      <c r="O120" s="191" t="s">
        <v>643</v>
      </c>
      <c r="P120" s="191" t="s">
        <v>89</v>
      </c>
      <c r="Q120" s="191" t="s">
        <v>89</v>
      </c>
      <c r="R120" s="191" t="s">
        <v>644</v>
      </c>
      <c r="S120" s="191" t="s">
        <v>89</v>
      </c>
      <c r="T120" s="191" t="s">
        <v>645</v>
      </c>
      <c r="U120" s="191" t="s">
        <v>89</v>
      </c>
      <c r="V120" s="191" t="s">
        <v>646</v>
      </c>
      <c r="W120" s="191" t="s">
        <v>89</v>
      </c>
      <c r="X120" s="191" t="s">
        <v>647</v>
      </c>
      <c r="Y120" s="191" t="s">
        <v>89</v>
      </c>
      <c r="Z120" s="191" t="s">
        <v>89</v>
      </c>
      <c r="AA120" s="191" t="s">
        <v>89</v>
      </c>
      <c r="AB120" s="191" t="s">
        <v>648</v>
      </c>
      <c r="AC120" s="191" t="s">
        <v>649</v>
      </c>
      <c r="AD120" s="191" t="s">
        <v>625</v>
      </c>
      <c r="AE120" s="191" t="s">
        <v>650</v>
      </c>
      <c r="AF120" s="191" t="s">
        <v>643</v>
      </c>
      <c r="AG120" s="191" t="s">
        <v>89</v>
      </c>
      <c r="AH120" s="191" t="s">
        <v>625</v>
      </c>
      <c r="AI120" s="191" t="s">
        <v>647</v>
      </c>
      <c r="AJ120" s="191" t="s">
        <v>89</v>
      </c>
      <c r="AK120" s="191" t="s">
        <v>89</v>
      </c>
      <c r="AL120" s="191" t="s">
        <v>89</v>
      </c>
      <c r="AM120" s="446"/>
      <c r="AN120" s="446"/>
      <c r="AO120" s="446"/>
    </row>
    <row r="121" spans="1:41" ht="39.950000000000003" customHeight="1">
      <c r="A121" s="340"/>
      <c r="B121" s="527" t="s">
        <v>651</v>
      </c>
      <c r="C121" s="528"/>
      <c r="D121" s="191" t="s">
        <v>89</v>
      </c>
      <c r="E121" s="191" t="s">
        <v>652</v>
      </c>
      <c r="F121" s="191" t="s">
        <v>653</v>
      </c>
      <c r="G121" s="191">
        <v>0.18</v>
      </c>
      <c r="H121" s="191" t="s">
        <v>654</v>
      </c>
      <c r="I121" s="191" t="s">
        <v>89</v>
      </c>
      <c r="J121" s="191" t="s">
        <v>655</v>
      </c>
      <c r="K121" s="191" t="s">
        <v>656</v>
      </c>
      <c r="L121" s="191" t="s">
        <v>657</v>
      </c>
      <c r="M121" s="191" t="s">
        <v>658</v>
      </c>
      <c r="N121" s="191" t="s">
        <v>89</v>
      </c>
      <c r="O121" s="191" t="s">
        <v>659</v>
      </c>
      <c r="P121" s="191" t="s">
        <v>89</v>
      </c>
      <c r="Q121" s="191" t="s">
        <v>89</v>
      </c>
      <c r="R121" s="191" t="s">
        <v>660</v>
      </c>
      <c r="S121" s="191" t="s">
        <v>89</v>
      </c>
      <c r="T121" s="191" t="s">
        <v>661</v>
      </c>
      <c r="U121" s="191" t="s">
        <v>89</v>
      </c>
      <c r="V121" s="191" t="s">
        <v>662</v>
      </c>
      <c r="W121" s="191" t="s">
        <v>89</v>
      </c>
      <c r="X121" s="191" t="s">
        <v>663</v>
      </c>
      <c r="Y121" s="191" t="s">
        <v>89</v>
      </c>
      <c r="Z121" s="191" t="s">
        <v>89</v>
      </c>
      <c r="AA121" s="191" t="s">
        <v>664</v>
      </c>
      <c r="AB121" s="191">
        <v>0.1</v>
      </c>
      <c r="AC121" s="191" t="s">
        <v>665</v>
      </c>
      <c r="AD121" s="191" t="s">
        <v>666</v>
      </c>
      <c r="AE121" s="191" t="s">
        <v>667</v>
      </c>
      <c r="AF121" s="191" t="s">
        <v>668</v>
      </c>
      <c r="AG121" s="191" t="s">
        <v>89</v>
      </c>
      <c r="AH121" s="191" t="s">
        <v>669</v>
      </c>
      <c r="AI121" s="191" t="s">
        <v>670</v>
      </c>
      <c r="AJ121" s="191" t="s">
        <v>89</v>
      </c>
      <c r="AK121" s="191" t="s">
        <v>89</v>
      </c>
      <c r="AL121" s="191" t="s">
        <v>89</v>
      </c>
      <c r="AM121" s="446"/>
      <c r="AN121" s="446"/>
      <c r="AO121" s="446"/>
    </row>
    <row r="122" spans="1:41" ht="39.950000000000003" customHeight="1">
      <c r="A122" s="529" t="s">
        <v>671</v>
      </c>
      <c r="B122" s="529"/>
      <c r="C122" s="529"/>
      <c r="D122" s="191" t="s">
        <v>52</v>
      </c>
      <c r="E122" s="191" t="s">
        <v>53</v>
      </c>
      <c r="F122" s="191" t="s">
        <v>53</v>
      </c>
      <c r="G122" s="191" t="s">
        <v>52</v>
      </c>
      <c r="H122" s="191" t="s">
        <v>53</v>
      </c>
      <c r="I122" s="191" t="s">
        <v>52</v>
      </c>
      <c r="J122" s="191" t="s">
        <v>52</v>
      </c>
      <c r="K122" s="191" t="s">
        <v>52</v>
      </c>
      <c r="L122" s="191" t="s">
        <v>52</v>
      </c>
      <c r="M122" s="191" t="s">
        <v>53</v>
      </c>
      <c r="N122" s="191" t="s">
        <v>52</v>
      </c>
      <c r="O122" s="191" t="s">
        <v>52</v>
      </c>
      <c r="P122" s="191" t="s">
        <v>52</v>
      </c>
      <c r="Q122" s="191" t="s">
        <v>52</v>
      </c>
      <c r="R122" s="191" t="s">
        <v>52</v>
      </c>
      <c r="S122" s="191" t="s">
        <v>52</v>
      </c>
      <c r="T122" s="191" t="s">
        <v>53</v>
      </c>
      <c r="U122" s="191" t="s">
        <v>53</v>
      </c>
      <c r="V122" s="191" t="s">
        <v>53</v>
      </c>
      <c r="W122" s="191" t="s">
        <v>53</v>
      </c>
      <c r="X122" s="191" t="s">
        <v>52</v>
      </c>
      <c r="Y122" s="191" t="s">
        <v>53</v>
      </c>
      <c r="Z122" s="191" t="s">
        <v>52</v>
      </c>
      <c r="AA122" s="191" t="s">
        <v>52</v>
      </c>
      <c r="AB122" s="191" t="s">
        <v>52</v>
      </c>
      <c r="AC122" s="191" t="s">
        <v>53</v>
      </c>
      <c r="AD122" s="191" t="s">
        <v>53</v>
      </c>
      <c r="AE122" s="191" t="s">
        <v>52</v>
      </c>
      <c r="AF122" s="191" t="s">
        <v>53</v>
      </c>
      <c r="AG122" s="191" t="s">
        <v>53</v>
      </c>
      <c r="AH122" s="191" t="s">
        <v>52</v>
      </c>
      <c r="AI122" s="191" t="s">
        <v>53</v>
      </c>
      <c r="AJ122" s="191" t="s">
        <v>52</v>
      </c>
      <c r="AK122" s="191" t="s">
        <v>53</v>
      </c>
      <c r="AL122" s="191" t="s">
        <v>52</v>
      </c>
      <c r="AM122" s="446"/>
      <c r="AN122" s="446"/>
      <c r="AO122" s="199"/>
    </row>
    <row r="123" spans="1:41" ht="39.950000000000003" customHeight="1">
      <c r="A123" s="341"/>
      <c r="B123" s="530" t="s">
        <v>672</v>
      </c>
      <c r="C123" s="531"/>
      <c r="D123" s="191" t="s">
        <v>89</v>
      </c>
      <c r="E123" s="191" t="s">
        <v>673</v>
      </c>
      <c r="F123" s="191" t="s">
        <v>674</v>
      </c>
      <c r="G123" s="191" t="s">
        <v>89</v>
      </c>
      <c r="H123" s="191" t="s">
        <v>675</v>
      </c>
      <c r="I123" s="191" t="s">
        <v>89</v>
      </c>
      <c r="J123" s="191" t="s">
        <v>89</v>
      </c>
      <c r="K123" s="191" t="s">
        <v>89</v>
      </c>
      <c r="L123" s="191" t="s">
        <v>89</v>
      </c>
      <c r="M123" s="191" t="s">
        <v>676</v>
      </c>
      <c r="N123" s="191" t="s">
        <v>89</v>
      </c>
      <c r="O123" s="191" t="s">
        <v>89</v>
      </c>
      <c r="P123" s="191" t="s">
        <v>89</v>
      </c>
      <c r="Q123" s="191" t="s">
        <v>89</v>
      </c>
      <c r="R123" s="191" t="s">
        <v>89</v>
      </c>
      <c r="S123" s="191" t="s">
        <v>89</v>
      </c>
      <c r="T123" s="191" t="s">
        <v>677</v>
      </c>
      <c r="U123" s="191" t="s">
        <v>678</v>
      </c>
      <c r="V123" s="191" t="s">
        <v>679</v>
      </c>
      <c r="W123" s="191" t="s">
        <v>680</v>
      </c>
      <c r="X123" s="191" t="s">
        <v>89</v>
      </c>
      <c r="Y123" s="191" t="s">
        <v>681</v>
      </c>
      <c r="Z123" s="191" t="s">
        <v>89</v>
      </c>
      <c r="AA123" s="191" t="s">
        <v>89</v>
      </c>
      <c r="AB123" s="191" t="s">
        <v>89</v>
      </c>
      <c r="AC123" s="191" t="s">
        <v>682</v>
      </c>
      <c r="AD123" s="191" t="s">
        <v>683</v>
      </c>
      <c r="AE123" s="191" t="s">
        <v>89</v>
      </c>
      <c r="AF123" s="191" t="s">
        <v>684</v>
      </c>
      <c r="AG123" s="191" t="s">
        <v>685</v>
      </c>
      <c r="AH123" s="191" t="s">
        <v>89</v>
      </c>
      <c r="AI123" s="191" t="s">
        <v>686</v>
      </c>
      <c r="AJ123" s="191" t="s">
        <v>89</v>
      </c>
      <c r="AK123" s="191" t="s">
        <v>687</v>
      </c>
      <c r="AL123" s="191" t="s">
        <v>89</v>
      </c>
      <c r="AM123" s="446"/>
      <c r="AN123" s="446"/>
      <c r="AO123" s="446"/>
    </row>
    <row r="124" spans="1:41" ht="39.950000000000003" customHeight="1">
      <c r="A124" s="532" t="s">
        <v>688</v>
      </c>
      <c r="B124" s="527"/>
      <c r="C124" s="528"/>
      <c r="D124" s="191" t="s">
        <v>53</v>
      </c>
      <c r="E124" s="191" t="s">
        <v>52</v>
      </c>
      <c r="F124" s="191" t="s">
        <v>53</v>
      </c>
      <c r="G124" s="191" t="s">
        <v>53</v>
      </c>
      <c r="H124" s="191" t="s">
        <v>53</v>
      </c>
      <c r="I124" s="191" t="s">
        <v>53</v>
      </c>
      <c r="J124" s="191" t="s">
        <v>52</v>
      </c>
      <c r="K124" s="191" t="s">
        <v>53</v>
      </c>
      <c r="L124" s="191" t="s">
        <v>53</v>
      </c>
      <c r="M124" s="191" t="s">
        <v>53</v>
      </c>
      <c r="N124" s="191" t="s">
        <v>53</v>
      </c>
      <c r="O124" s="191" t="s">
        <v>52</v>
      </c>
      <c r="P124" s="191" t="s">
        <v>53</v>
      </c>
      <c r="Q124" s="191" t="s">
        <v>53</v>
      </c>
      <c r="R124" s="191" t="s">
        <v>53</v>
      </c>
      <c r="S124" s="191" t="s">
        <v>52</v>
      </c>
      <c r="T124" s="191" t="s">
        <v>52</v>
      </c>
      <c r="U124" s="191" t="s">
        <v>53</v>
      </c>
      <c r="V124" s="191" t="s">
        <v>53</v>
      </c>
      <c r="W124" s="191" t="s">
        <v>53</v>
      </c>
      <c r="X124" s="191" t="s">
        <v>52</v>
      </c>
      <c r="Y124" s="191" t="s">
        <v>52</v>
      </c>
      <c r="Z124" s="191" t="s">
        <v>53</v>
      </c>
      <c r="AA124" s="191" t="s">
        <v>53</v>
      </c>
      <c r="AB124" s="191" t="s">
        <v>52</v>
      </c>
      <c r="AC124" s="191" t="s">
        <v>53</v>
      </c>
      <c r="AD124" s="191" t="s">
        <v>53</v>
      </c>
      <c r="AE124" s="191" t="s">
        <v>52</v>
      </c>
      <c r="AF124" s="191" t="s">
        <v>53</v>
      </c>
      <c r="AG124" s="191" t="s">
        <v>53</v>
      </c>
      <c r="AH124" s="191" t="s">
        <v>53</v>
      </c>
      <c r="AI124" s="191" t="s">
        <v>53</v>
      </c>
      <c r="AJ124" s="191" t="s">
        <v>52</v>
      </c>
      <c r="AK124" s="191" t="s">
        <v>53</v>
      </c>
      <c r="AL124" s="191" t="s">
        <v>53</v>
      </c>
      <c r="AM124" s="446"/>
      <c r="AN124" s="446"/>
      <c r="AO124" s="446"/>
    </row>
    <row r="125" spans="1:41" ht="39.950000000000003" customHeight="1">
      <c r="A125" s="342"/>
      <c r="B125" s="533" t="s">
        <v>689</v>
      </c>
      <c r="C125" s="534"/>
      <c r="D125" s="191" t="s">
        <v>690</v>
      </c>
      <c r="E125" s="191" t="s">
        <v>89</v>
      </c>
      <c r="F125" s="191" t="s">
        <v>691</v>
      </c>
      <c r="G125" s="191" t="s">
        <v>692</v>
      </c>
      <c r="H125" s="191" t="s">
        <v>690</v>
      </c>
      <c r="I125" s="191" t="s">
        <v>693</v>
      </c>
      <c r="J125" s="191" t="s">
        <v>89</v>
      </c>
      <c r="K125" s="191" t="s">
        <v>690</v>
      </c>
      <c r="L125" s="191" t="s">
        <v>694</v>
      </c>
      <c r="M125" s="191" t="s">
        <v>695</v>
      </c>
      <c r="N125" s="191" t="s">
        <v>690</v>
      </c>
      <c r="O125" s="191" t="s">
        <v>89</v>
      </c>
      <c r="P125" s="191" t="s">
        <v>696</v>
      </c>
      <c r="Q125" s="191" t="s">
        <v>697</v>
      </c>
      <c r="R125" s="191" t="s">
        <v>698</v>
      </c>
      <c r="S125" s="191" t="s">
        <v>89</v>
      </c>
      <c r="T125" s="191" t="s">
        <v>89</v>
      </c>
      <c r="U125" s="191" t="s">
        <v>699</v>
      </c>
      <c r="V125" s="191" t="s">
        <v>700</v>
      </c>
      <c r="W125" s="191" t="s">
        <v>695</v>
      </c>
      <c r="X125" s="191" t="s">
        <v>89</v>
      </c>
      <c r="Y125" s="191" t="s">
        <v>89</v>
      </c>
      <c r="Z125" s="191" t="s">
        <v>690</v>
      </c>
      <c r="AA125" s="191" t="s">
        <v>701</v>
      </c>
      <c r="AB125" s="191" t="s">
        <v>89</v>
      </c>
      <c r="AC125" s="191" t="s">
        <v>702</v>
      </c>
      <c r="AD125" s="191" t="s">
        <v>703</v>
      </c>
      <c r="AE125" s="191" t="s">
        <v>89</v>
      </c>
      <c r="AF125" s="191" t="s">
        <v>704</v>
      </c>
      <c r="AG125" s="191" t="s">
        <v>705</v>
      </c>
      <c r="AH125" s="191" t="s">
        <v>690</v>
      </c>
      <c r="AI125" s="191" t="s">
        <v>706</v>
      </c>
      <c r="AJ125" s="191" t="s">
        <v>89</v>
      </c>
      <c r="AK125" s="191" t="s">
        <v>707</v>
      </c>
      <c r="AL125" s="191" t="s">
        <v>690</v>
      </c>
      <c r="AM125" s="446"/>
      <c r="AN125" s="446"/>
      <c r="AO125" s="446"/>
    </row>
    <row r="126" spans="1:41" ht="39.950000000000003" customHeight="1">
      <c r="A126" s="340"/>
      <c r="B126" s="315"/>
      <c r="C126" s="427" t="s">
        <v>708</v>
      </c>
      <c r="D126" s="191" t="s">
        <v>709</v>
      </c>
      <c r="E126" s="191" t="s">
        <v>89</v>
      </c>
      <c r="F126" s="191" t="s">
        <v>710</v>
      </c>
      <c r="G126" s="191" t="s">
        <v>711</v>
      </c>
      <c r="H126" s="191" t="s">
        <v>712</v>
      </c>
      <c r="I126" s="191" t="s">
        <v>713</v>
      </c>
      <c r="J126" s="191" t="s">
        <v>89</v>
      </c>
      <c r="K126" s="191" t="s">
        <v>714</v>
      </c>
      <c r="L126" s="191" t="s">
        <v>715</v>
      </c>
      <c r="M126" s="191" t="s">
        <v>716</v>
      </c>
      <c r="N126" s="191" t="s">
        <v>717</v>
      </c>
      <c r="O126" s="191" t="s">
        <v>89</v>
      </c>
      <c r="P126" s="191" t="s">
        <v>718</v>
      </c>
      <c r="Q126" s="191" t="s">
        <v>719</v>
      </c>
      <c r="R126" s="191" t="s">
        <v>720</v>
      </c>
      <c r="S126" s="191" t="s">
        <v>89</v>
      </c>
      <c r="T126" s="191" t="s">
        <v>89</v>
      </c>
      <c r="U126" s="191" t="s">
        <v>721</v>
      </c>
      <c r="V126" s="191" t="s">
        <v>722</v>
      </c>
      <c r="W126" s="191" t="s">
        <v>723</v>
      </c>
      <c r="X126" s="191" t="s">
        <v>89</v>
      </c>
      <c r="Y126" s="191" t="s">
        <v>89</v>
      </c>
      <c r="Z126" s="191" t="s">
        <v>724</v>
      </c>
      <c r="AA126" s="191" t="s">
        <v>725</v>
      </c>
      <c r="AB126" s="191" t="s">
        <v>89</v>
      </c>
      <c r="AC126" s="191" t="s">
        <v>726</v>
      </c>
      <c r="AD126" s="191" t="s">
        <v>727</v>
      </c>
      <c r="AE126" s="191" t="s">
        <v>89</v>
      </c>
      <c r="AF126" s="191" t="s">
        <v>728</v>
      </c>
      <c r="AG126" s="191" t="s">
        <v>55</v>
      </c>
      <c r="AH126" s="191" t="s">
        <v>55</v>
      </c>
      <c r="AI126" s="191" t="s">
        <v>729</v>
      </c>
      <c r="AJ126" s="191" t="s">
        <v>89</v>
      </c>
      <c r="AK126" s="191" t="s">
        <v>730</v>
      </c>
      <c r="AL126" s="191" t="s">
        <v>731</v>
      </c>
      <c r="AM126" s="446"/>
      <c r="AN126" s="446"/>
      <c r="AO126" s="446"/>
    </row>
    <row r="127" spans="1:41" ht="39.950000000000003" customHeight="1">
      <c r="A127" s="340"/>
      <c r="B127" s="315"/>
      <c r="C127" s="316" t="s">
        <v>732</v>
      </c>
      <c r="D127" s="191" t="s">
        <v>55</v>
      </c>
      <c r="E127" s="191" t="s">
        <v>89</v>
      </c>
      <c r="F127" s="191" t="s">
        <v>55</v>
      </c>
      <c r="G127" s="191" t="s">
        <v>733</v>
      </c>
      <c r="H127" s="191" t="s">
        <v>734</v>
      </c>
      <c r="I127" s="191" t="s">
        <v>735</v>
      </c>
      <c r="J127" s="191" t="s">
        <v>89</v>
      </c>
      <c r="K127" s="191" t="s">
        <v>736</v>
      </c>
      <c r="L127" s="191" t="s">
        <v>55</v>
      </c>
      <c r="M127" s="191" t="s">
        <v>716</v>
      </c>
      <c r="N127" s="191" t="s">
        <v>737</v>
      </c>
      <c r="O127" s="191" t="s">
        <v>89</v>
      </c>
      <c r="P127" s="191" t="s">
        <v>718</v>
      </c>
      <c r="Q127" s="191" t="s">
        <v>738</v>
      </c>
      <c r="R127" s="191" t="s">
        <v>739</v>
      </c>
      <c r="S127" s="191" t="s">
        <v>89</v>
      </c>
      <c r="T127" s="191" t="s">
        <v>89</v>
      </c>
      <c r="U127" s="191" t="s">
        <v>740</v>
      </c>
      <c r="V127" s="191" t="s">
        <v>89</v>
      </c>
      <c r="W127" s="191" t="s">
        <v>89</v>
      </c>
      <c r="X127" s="191" t="s">
        <v>89</v>
      </c>
      <c r="Y127" s="191" t="s">
        <v>89</v>
      </c>
      <c r="Z127" s="191" t="s">
        <v>741</v>
      </c>
      <c r="AA127" s="191" t="s">
        <v>725</v>
      </c>
      <c r="AB127" s="191" t="s">
        <v>89</v>
      </c>
      <c r="AC127" s="191" t="s">
        <v>742</v>
      </c>
      <c r="AD127" s="191" t="s">
        <v>727</v>
      </c>
      <c r="AE127" s="191" t="s">
        <v>89</v>
      </c>
      <c r="AF127" s="191" t="s">
        <v>743</v>
      </c>
      <c r="AG127" s="191" t="s">
        <v>744</v>
      </c>
      <c r="AH127" s="191" t="s">
        <v>745</v>
      </c>
      <c r="AI127" s="191" t="s">
        <v>746</v>
      </c>
      <c r="AJ127" s="191" t="s">
        <v>89</v>
      </c>
      <c r="AK127" s="191" t="s">
        <v>747</v>
      </c>
      <c r="AL127" s="191" t="s">
        <v>748</v>
      </c>
      <c r="AM127" s="446"/>
      <c r="AN127" s="446"/>
      <c r="AO127" s="446"/>
    </row>
    <row r="128" spans="1:41" ht="39.950000000000003" customHeight="1">
      <c r="A128" s="343"/>
      <c r="B128" s="535" t="s">
        <v>749</v>
      </c>
      <c r="C128" s="536"/>
      <c r="D128" s="191" t="s">
        <v>89</v>
      </c>
      <c r="E128" s="191" t="s">
        <v>89</v>
      </c>
      <c r="F128" s="191" t="s">
        <v>89</v>
      </c>
      <c r="G128" s="191" t="s">
        <v>89</v>
      </c>
      <c r="H128" s="191" t="s">
        <v>89</v>
      </c>
      <c r="I128" s="191" t="s">
        <v>695</v>
      </c>
      <c r="J128" s="191" t="s">
        <v>89</v>
      </c>
      <c r="K128" s="191" t="s">
        <v>750</v>
      </c>
      <c r="L128" s="191" t="s">
        <v>695</v>
      </c>
      <c r="M128" s="191" t="s">
        <v>89</v>
      </c>
      <c r="N128" s="191" t="s">
        <v>751</v>
      </c>
      <c r="O128" s="191" t="s">
        <v>89</v>
      </c>
      <c r="P128" s="191" t="s">
        <v>89</v>
      </c>
      <c r="Q128" s="191" t="s">
        <v>89</v>
      </c>
      <c r="R128" s="191" t="s">
        <v>751</v>
      </c>
      <c r="S128" s="191" t="s">
        <v>89</v>
      </c>
      <c r="T128" s="191" t="s">
        <v>89</v>
      </c>
      <c r="U128" s="191" t="s">
        <v>705</v>
      </c>
      <c r="V128" s="191" t="s">
        <v>89</v>
      </c>
      <c r="W128" s="191" t="s">
        <v>690</v>
      </c>
      <c r="X128" s="191" t="s">
        <v>89</v>
      </c>
      <c r="Y128" s="191" t="s">
        <v>89</v>
      </c>
      <c r="Z128" s="191" t="s">
        <v>693</v>
      </c>
      <c r="AA128" s="191" t="s">
        <v>89</v>
      </c>
      <c r="AB128" s="191" t="s">
        <v>89</v>
      </c>
      <c r="AC128" s="191" t="s">
        <v>695</v>
      </c>
      <c r="AD128" s="191" t="s">
        <v>89</v>
      </c>
      <c r="AE128" s="191" t="s">
        <v>89</v>
      </c>
      <c r="AF128" s="191" t="s">
        <v>751</v>
      </c>
      <c r="AG128" s="191" t="s">
        <v>751</v>
      </c>
      <c r="AH128" s="191" t="s">
        <v>89</v>
      </c>
      <c r="AI128" s="191" t="s">
        <v>695</v>
      </c>
      <c r="AJ128" s="191" t="s">
        <v>89</v>
      </c>
      <c r="AK128" s="191" t="s">
        <v>89</v>
      </c>
      <c r="AL128" s="191" t="s">
        <v>693</v>
      </c>
      <c r="AM128" s="446"/>
      <c r="AN128" s="446"/>
      <c r="AO128" s="446"/>
    </row>
    <row r="129" spans="1:38" ht="39.950000000000003" customHeight="1">
      <c r="A129" s="340"/>
      <c r="B129" s="315"/>
      <c r="C129" s="427" t="s">
        <v>752</v>
      </c>
      <c r="D129" s="191" t="s">
        <v>89</v>
      </c>
      <c r="E129" s="191" t="s">
        <v>89</v>
      </c>
      <c r="F129" s="191" t="s">
        <v>89</v>
      </c>
      <c r="G129" s="191" t="s">
        <v>89</v>
      </c>
      <c r="H129" s="191" t="s">
        <v>89</v>
      </c>
      <c r="I129" s="191" t="s">
        <v>713</v>
      </c>
      <c r="J129" s="191" t="s">
        <v>89</v>
      </c>
      <c r="K129" s="191" t="s">
        <v>753</v>
      </c>
      <c r="L129" s="191" t="s">
        <v>754</v>
      </c>
      <c r="M129" s="191" t="s">
        <v>89</v>
      </c>
      <c r="N129" s="191" t="s">
        <v>755</v>
      </c>
      <c r="O129" s="191" t="s">
        <v>89</v>
      </c>
      <c r="P129" s="191" t="s">
        <v>89</v>
      </c>
      <c r="Q129" s="191" t="s">
        <v>89</v>
      </c>
      <c r="R129" s="191" t="s">
        <v>756</v>
      </c>
      <c r="S129" s="191" t="s">
        <v>89</v>
      </c>
      <c r="T129" s="191" t="s">
        <v>89</v>
      </c>
      <c r="U129" s="191" t="s">
        <v>757</v>
      </c>
      <c r="V129" s="191" t="s">
        <v>89</v>
      </c>
      <c r="W129" s="191" t="s">
        <v>758</v>
      </c>
      <c r="X129" s="191" t="s">
        <v>89</v>
      </c>
      <c r="Y129" s="191" t="s">
        <v>89</v>
      </c>
      <c r="Z129" s="191" t="s">
        <v>759</v>
      </c>
      <c r="AA129" s="191" t="s">
        <v>89</v>
      </c>
      <c r="AB129" s="191" t="s">
        <v>89</v>
      </c>
      <c r="AC129" s="191" t="s">
        <v>760</v>
      </c>
      <c r="AD129" s="191" t="s">
        <v>89</v>
      </c>
      <c r="AE129" s="191" t="s">
        <v>89</v>
      </c>
      <c r="AF129" s="191" t="s">
        <v>761</v>
      </c>
      <c r="AG129" s="191" t="s">
        <v>762</v>
      </c>
      <c r="AH129" s="191" t="s">
        <v>89</v>
      </c>
      <c r="AI129" s="191" t="s">
        <v>763</v>
      </c>
      <c r="AJ129" s="191" t="s">
        <v>89</v>
      </c>
      <c r="AK129" s="191" t="s">
        <v>89</v>
      </c>
      <c r="AL129" s="191" t="s">
        <v>764</v>
      </c>
    </row>
    <row r="130" spans="1:38" ht="39.950000000000003" customHeight="1">
      <c r="A130" s="340"/>
      <c r="B130" s="315"/>
      <c r="C130" s="316" t="s">
        <v>765</v>
      </c>
      <c r="D130" s="191" t="s">
        <v>89</v>
      </c>
      <c r="E130" s="191" t="s">
        <v>89</v>
      </c>
      <c r="F130" s="191" t="s">
        <v>89</v>
      </c>
      <c r="G130" s="191" t="s">
        <v>89</v>
      </c>
      <c r="H130" s="191" t="s">
        <v>89</v>
      </c>
      <c r="I130" s="191" t="s">
        <v>735</v>
      </c>
      <c r="J130" s="191" t="s">
        <v>89</v>
      </c>
      <c r="K130" s="191" t="s">
        <v>766</v>
      </c>
      <c r="L130" s="191" t="s">
        <v>55</v>
      </c>
      <c r="M130" s="191" t="s">
        <v>89</v>
      </c>
      <c r="N130" s="191" t="s">
        <v>767</v>
      </c>
      <c r="O130" s="191" t="s">
        <v>89</v>
      </c>
      <c r="P130" s="191" t="s">
        <v>89</v>
      </c>
      <c r="Q130" s="191" t="s">
        <v>89</v>
      </c>
      <c r="R130" s="191" t="s">
        <v>739</v>
      </c>
      <c r="S130" s="191" t="s">
        <v>89</v>
      </c>
      <c r="T130" s="191" t="s">
        <v>89</v>
      </c>
      <c r="U130" s="191" t="s">
        <v>768</v>
      </c>
      <c r="V130" s="191" t="s">
        <v>89</v>
      </c>
      <c r="W130" s="191" t="s">
        <v>89</v>
      </c>
      <c r="X130" s="191" t="s">
        <v>89</v>
      </c>
      <c r="Y130" s="191" t="s">
        <v>89</v>
      </c>
      <c r="Z130" s="191" t="s">
        <v>769</v>
      </c>
      <c r="AA130" s="191" t="s">
        <v>89</v>
      </c>
      <c r="AB130" s="191" t="s">
        <v>89</v>
      </c>
      <c r="AC130" s="191" t="s">
        <v>770</v>
      </c>
      <c r="AD130" s="191" t="s">
        <v>89</v>
      </c>
      <c r="AE130" s="191" t="s">
        <v>89</v>
      </c>
      <c r="AF130" s="191" t="s">
        <v>771</v>
      </c>
      <c r="AG130" s="191" t="s">
        <v>55</v>
      </c>
      <c r="AH130" s="191" t="s">
        <v>89</v>
      </c>
      <c r="AI130" s="191" t="s">
        <v>772</v>
      </c>
      <c r="AJ130" s="191" t="s">
        <v>89</v>
      </c>
      <c r="AK130" s="191" t="s">
        <v>89</v>
      </c>
      <c r="AL130" s="191" t="s">
        <v>89</v>
      </c>
    </row>
    <row r="131" spans="1:38" ht="39.950000000000003" customHeight="1">
      <c r="A131" s="340"/>
      <c r="B131" s="527" t="s">
        <v>773</v>
      </c>
      <c r="C131" s="528"/>
      <c r="D131" s="191" t="s">
        <v>89</v>
      </c>
      <c r="E131" s="191" t="s">
        <v>89</v>
      </c>
      <c r="F131" s="191" t="s">
        <v>89</v>
      </c>
      <c r="G131" s="191" t="s">
        <v>89</v>
      </c>
      <c r="H131" s="191" t="s">
        <v>89</v>
      </c>
      <c r="I131" s="191" t="s">
        <v>774</v>
      </c>
      <c r="J131" s="191" t="s">
        <v>89</v>
      </c>
      <c r="K131" s="191" t="s">
        <v>693</v>
      </c>
      <c r="L131" s="191" t="s">
        <v>775</v>
      </c>
      <c r="M131" s="191" t="s">
        <v>89</v>
      </c>
      <c r="N131" s="191" t="s">
        <v>89</v>
      </c>
      <c r="O131" s="191" t="s">
        <v>89</v>
      </c>
      <c r="P131" s="191" t="s">
        <v>89</v>
      </c>
      <c r="Q131" s="191" t="s">
        <v>89</v>
      </c>
      <c r="R131" s="191" t="s">
        <v>89</v>
      </c>
      <c r="S131" s="191" t="s">
        <v>89</v>
      </c>
      <c r="T131" s="191" t="s">
        <v>89</v>
      </c>
      <c r="U131" s="191" t="s">
        <v>89</v>
      </c>
      <c r="V131" s="191" t="s">
        <v>89</v>
      </c>
      <c r="W131" s="191" t="s">
        <v>776</v>
      </c>
      <c r="X131" s="191" t="s">
        <v>89</v>
      </c>
      <c r="Y131" s="191" t="s">
        <v>89</v>
      </c>
      <c r="Z131" s="191" t="s">
        <v>695</v>
      </c>
      <c r="AA131" s="191" t="s">
        <v>89</v>
      </c>
      <c r="AB131" s="191" t="s">
        <v>89</v>
      </c>
      <c r="AC131" s="191" t="s">
        <v>89</v>
      </c>
      <c r="AD131" s="191" t="s">
        <v>89</v>
      </c>
      <c r="AE131" s="191" t="s">
        <v>89</v>
      </c>
      <c r="AF131" s="191" t="s">
        <v>89</v>
      </c>
      <c r="AG131" s="191" t="s">
        <v>89</v>
      </c>
      <c r="AH131" s="191" t="s">
        <v>89</v>
      </c>
      <c r="AI131" s="191" t="s">
        <v>89</v>
      </c>
      <c r="AJ131" s="191" t="s">
        <v>89</v>
      </c>
      <c r="AK131" s="191" t="s">
        <v>89</v>
      </c>
      <c r="AL131" s="191" t="s">
        <v>695</v>
      </c>
    </row>
    <row r="132" spans="1:38" ht="39.950000000000003" customHeight="1">
      <c r="A132" s="340"/>
      <c r="B132" s="315"/>
      <c r="C132" s="316" t="s">
        <v>777</v>
      </c>
      <c r="D132" s="191" t="s">
        <v>89</v>
      </c>
      <c r="E132" s="191" t="s">
        <v>89</v>
      </c>
      <c r="F132" s="191" t="s">
        <v>89</v>
      </c>
      <c r="G132" s="191" t="s">
        <v>89</v>
      </c>
      <c r="H132" s="191" t="s">
        <v>89</v>
      </c>
      <c r="I132" s="191" t="s">
        <v>778</v>
      </c>
      <c r="J132" s="191" t="s">
        <v>89</v>
      </c>
      <c r="K132" s="191" t="s">
        <v>779</v>
      </c>
      <c r="L132" s="191" t="s">
        <v>780</v>
      </c>
      <c r="M132" s="191" t="s">
        <v>89</v>
      </c>
      <c r="N132" s="191" t="s">
        <v>89</v>
      </c>
      <c r="O132" s="191" t="s">
        <v>89</v>
      </c>
      <c r="P132" s="191" t="s">
        <v>89</v>
      </c>
      <c r="Q132" s="191" t="s">
        <v>89</v>
      </c>
      <c r="R132" s="191" t="s">
        <v>89</v>
      </c>
      <c r="S132" s="191" t="s">
        <v>89</v>
      </c>
      <c r="T132" s="191" t="s">
        <v>89</v>
      </c>
      <c r="U132" s="191" t="s">
        <v>89</v>
      </c>
      <c r="V132" s="191" t="s">
        <v>89</v>
      </c>
      <c r="W132" s="191" t="s">
        <v>781</v>
      </c>
      <c r="X132" s="191" t="s">
        <v>89</v>
      </c>
      <c r="Y132" s="191" t="s">
        <v>89</v>
      </c>
      <c r="Z132" s="191" t="s">
        <v>782</v>
      </c>
      <c r="AA132" s="191" t="s">
        <v>89</v>
      </c>
      <c r="AB132" s="191" t="s">
        <v>89</v>
      </c>
      <c r="AC132" s="191" t="s">
        <v>89</v>
      </c>
      <c r="AD132" s="191" t="s">
        <v>89</v>
      </c>
      <c r="AE132" s="191" t="s">
        <v>89</v>
      </c>
      <c r="AF132" s="191" t="s">
        <v>89</v>
      </c>
      <c r="AG132" s="191" t="s">
        <v>89</v>
      </c>
      <c r="AH132" s="191" t="s">
        <v>89</v>
      </c>
      <c r="AI132" s="191" t="s">
        <v>89</v>
      </c>
      <c r="AJ132" s="191" t="s">
        <v>89</v>
      </c>
      <c r="AK132" s="191" t="s">
        <v>89</v>
      </c>
      <c r="AL132" s="191" t="s">
        <v>783</v>
      </c>
    </row>
    <row r="133" spans="1:38" ht="39.950000000000003" customHeight="1">
      <c r="A133" s="340"/>
      <c r="B133" s="315"/>
      <c r="C133" s="316" t="s">
        <v>784</v>
      </c>
      <c r="D133" s="191" t="s">
        <v>89</v>
      </c>
      <c r="E133" s="191" t="s">
        <v>89</v>
      </c>
      <c r="F133" s="191" t="s">
        <v>89</v>
      </c>
      <c r="G133" s="191" t="s">
        <v>89</v>
      </c>
      <c r="H133" s="191" t="s">
        <v>89</v>
      </c>
      <c r="I133" s="191" t="s">
        <v>735</v>
      </c>
      <c r="J133" s="191" t="s">
        <v>89</v>
      </c>
      <c r="K133" s="191" t="s">
        <v>766</v>
      </c>
      <c r="L133" s="191" t="s">
        <v>55</v>
      </c>
      <c r="M133" s="191" t="s">
        <v>89</v>
      </c>
      <c r="N133" s="191" t="s">
        <v>89</v>
      </c>
      <c r="O133" s="191" t="s">
        <v>89</v>
      </c>
      <c r="P133" s="191" t="s">
        <v>89</v>
      </c>
      <c r="Q133" s="191" t="s">
        <v>89</v>
      </c>
      <c r="R133" s="191" t="s">
        <v>89</v>
      </c>
      <c r="S133" s="191" t="s">
        <v>89</v>
      </c>
      <c r="T133" s="191" t="s">
        <v>89</v>
      </c>
      <c r="U133" s="191" t="s">
        <v>89</v>
      </c>
      <c r="V133" s="191" t="s">
        <v>89</v>
      </c>
      <c r="W133" s="191" t="s">
        <v>89</v>
      </c>
      <c r="X133" s="191" t="s">
        <v>89</v>
      </c>
      <c r="Y133" s="191" t="s">
        <v>89</v>
      </c>
      <c r="Z133" s="191" t="s">
        <v>785</v>
      </c>
      <c r="AA133" s="191" t="s">
        <v>89</v>
      </c>
      <c r="AB133" s="191" t="s">
        <v>89</v>
      </c>
      <c r="AC133" s="191" t="s">
        <v>89</v>
      </c>
      <c r="AD133" s="191" t="s">
        <v>89</v>
      </c>
      <c r="AE133" s="191" t="s">
        <v>89</v>
      </c>
      <c r="AF133" s="191" t="s">
        <v>89</v>
      </c>
      <c r="AG133" s="191" t="s">
        <v>89</v>
      </c>
      <c r="AH133" s="191" t="s">
        <v>89</v>
      </c>
      <c r="AI133" s="191" t="s">
        <v>89</v>
      </c>
      <c r="AJ133" s="191" t="s">
        <v>89</v>
      </c>
      <c r="AK133" s="191" t="s">
        <v>89</v>
      </c>
      <c r="AL133" s="191" t="s">
        <v>89</v>
      </c>
    </row>
    <row r="134" spans="1:38" ht="39.950000000000003" customHeight="1">
      <c r="A134" s="532" t="s">
        <v>786</v>
      </c>
      <c r="B134" s="527"/>
      <c r="C134" s="528"/>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row>
    <row r="135" spans="1:38" ht="39.950000000000003" customHeight="1">
      <c r="A135" s="340"/>
      <c r="B135" s="527" t="s">
        <v>787</v>
      </c>
      <c r="C135" s="528"/>
      <c r="D135" s="191" t="s">
        <v>52</v>
      </c>
      <c r="E135" s="191" t="s">
        <v>52</v>
      </c>
      <c r="F135" s="191" t="s">
        <v>52</v>
      </c>
      <c r="G135" s="191" t="s">
        <v>52</v>
      </c>
      <c r="H135" s="191" t="s">
        <v>53</v>
      </c>
      <c r="I135" s="191" t="s">
        <v>52</v>
      </c>
      <c r="J135" s="191" t="s">
        <v>52</v>
      </c>
      <c r="K135" s="191" t="s">
        <v>52</v>
      </c>
      <c r="L135" s="191" t="s">
        <v>52</v>
      </c>
      <c r="M135" s="191" t="s">
        <v>52</v>
      </c>
      <c r="N135" s="191" t="s">
        <v>52</v>
      </c>
      <c r="O135" s="191" t="s">
        <v>52</v>
      </c>
      <c r="P135" s="191" t="s">
        <v>52</v>
      </c>
      <c r="Q135" s="191" t="s">
        <v>52</v>
      </c>
      <c r="R135" s="191" t="s">
        <v>52</v>
      </c>
      <c r="S135" s="191" t="s">
        <v>52</v>
      </c>
      <c r="T135" s="191" t="s">
        <v>52</v>
      </c>
      <c r="U135" s="191" t="s">
        <v>52</v>
      </c>
      <c r="V135" s="191" t="s">
        <v>52</v>
      </c>
      <c r="W135" s="191" t="s">
        <v>52</v>
      </c>
      <c r="X135" s="191" t="s">
        <v>52</v>
      </c>
      <c r="Y135" s="191" t="s">
        <v>52</v>
      </c>
      <c r="Z135" s="191" t="s">
        <v>52</v>
      </c>
      <c r="AA135" s="191" t="s">
        <v>53</v>
      </c>
      <c r="AB135" s="191" t="s">
        <v>52</v>
      </c>
      <c r="AC135" s="191" t="s">
        <v>52</v>
      </c>
      <c r="AD135" s="191" t="s">
        <v>52</v>
      </c>
      <c r="AE135" s="191" t="s">
        <v>52</v>
      </c>
      <c r="AF135" s="191" t="s">
        <v>52</v>
      </c>
      <c r="AG135" s="191" t="s">
        <v>52</v>
      </c>
      <c r="AH135" s="191" t="s">
        <v>52</v>
      </c>
      <c r="AI135" s="191" t="s">
        <v>52</v>
      </c>
      <c r="AJ135" s="191" t="s">
        <v>52</v>
      </c>
      <c r="AK135" s="191" t="s">
        <v>52</v>
      </c>
      <c r="AL135" s="191" t="s">
        <v>52</v>
      </c>
    </row>
    <row r="136" spans="1:38" ht="39.950000000000003" customHeight="1">
      <c r="A136" s="340"/>
      <c r="B136" s="315"/>
      <c r="C136" s="316" t="s">
        <v>788</v>
      </c>
      <c r="D136" s="191" t="s">
        <v>89</v>
      </c>
      <c r="E136" s="191" t="s">
        <v>89</v>
      </c>
      <c r="F136" s="191" t="s">
        <v>89</v>
      </c>
      <c r="G136" s="191" t="s">
        <v>89</v>
      </c>
      <c r="H136" s="191" t="s">
        <v>789</v>
      </c>
      <c r="I136" s="191" t="s">
        <v>89</v>
      </c>
      <c r="J136" s="191" t="s">
        <v>89</v>
      </c>
      <c r="K136" s="191" t="s">
        <v>89</v>
      </c>
      <c r="L136" s="191" t="s">
        <v>89</v>
      </c>
      <c r="M136" s="191" t="s">
        <v>89</v>
      </c>
      <c r="N136" s="191" t="s">
        <v>89</v>
      </c>
      <c r="O136" s="191" t="s">
        <v>89</v>
      </c>
      <c r="P136" s="191" t="s">
        <v>89</v>
      </c>
      <c r="Q136" s="191" t="s">
        <v>89</v>
      </c>
      <c r="R136" s="191" t="s">
        <v>89</v>
      </c>
      <c r="S136" s="191" t="s">
        <v>89</v>
      </c>
      <c r="T136" s="191" t="s">
        <v>89</v>
      </c>
      <c r="U136" s="191" t="s">
        <v>89</v>
      </c>
      <c r="V136" s="191" t="s">
        <v>89</v>
      </c>
      <c r="W136" s="191" t="s">
        <v>89</v>
      </c>
      <c r="X136" s="191" t="s">
        <v>89</v>
      </c>
      <c r="Y136" s="191" t="s">
        <v>89</v>
      </c>
      <c r="Z136" s="191" t="s">
        <v>89</v>
      </c>
      <c r="AA136" s="191" t="s">
        <v>790</v>
      </c>
      <c r="AB136" s="191" t="s">
        <v>89</v>
      </c>
      <c r="AC136" s="191" t="s">
        <v>89</v>
      </c>
      <c r="AD136" s="191" t="s">
        <v>89</v>
      </c>
      <c r="AE136" s="191" t="s">
        <v>89</v>
      </c>
      <c r="AF136" s="191" t="s">
        <v>89</v>
      </c>
      <c r="AG136" s="191" t="s">
        <v>89</v>
      </c>
      <c r="AH136" s="191" t="s">
        <v>89</v>
      </c>
      <c r="AI136" s="191" t="s">
        <v>89</v>
      </c>
      <c r="AJ136" s="191" t="s">
        <v>89</v>
      </c>
      <c r="AK136" s="191" t="s">
        <v>89</v>
      </c>
      <c r="AL136" s="191" t="s">
        <v>89</v>
      </c>
    </row>
    <row r="137" spans="1:38" ht="39.950000000000003" customHeight="1">
      <c r="A137" s="340"/>
      <c r="B137" s="315"/>
      <c r="C137" s="316" t="s">
        <v>791</v>
      </c>
      <c r="D137" s="191" t="s">
        <v>89</v>
      </c>
      <c r="E137" s="191" t="s">
        <v>89</v>
      </c>
      <c r="F137" s="191" t="s">
        <v>89</v>
      </c>
      <c r="G137" s="191" t="s">
        <v>89</v>
      </c>
      <c r="H137" s="191" t="s">
        <v>53</v>
      </c>
      <c r="I137" s="191" t="s">
        <v>89</v>
      </c>
      <c r="J137" s="191" t="s">
        <v>89</v>
      </c>
      <c r="K137" s="191" t="s">
        <v>89</v>
      </c>
      <c r="L137" s="191" t="s">
        <v>89</v>
      </c>
      <c r="M137" s="191" t="s">
        <v>89</v>
      </c>
      <c r="N137" s="191" t="s">
        <v>89</v>
      </c>
      <c r="O137" s="191" t="s">
        <v>89</v>
      </c>
      <c r="P137" s="191" t="s">
        <v>89</v>
      </c>
      <c r="Q137" s="191" t="s">
        <v>89</v>
      </c>
      <c r="R137" s="191" t="s">
        <v>89</v>
      </c>
      <c r="S137" s="191" t="s">
        <v>89</v>
      </c>
      <c r="T137" s="191" t="s">
        <v>89</v>
      </c>
      <c r="U137" s="191" t="s">
        <v>89</v>
      </c>
      <c r="V137" s="191" t="s">
        <v>89</v>
      </c>
      <c r="W137" s="191" t="s">
        <v>89</v>
      </c>
      <c r="X137" s="191" t="s">
        <v>89</v>
      </c>
      <c r="Y137" s="191" t="s">
        <v>89</v>
      </c>
      <c r="Z137" s="191" t="s">
        <v>89</v>
      </c>
      <c r="AA137" s="191" t="s">
        <v>52</v>
      </c>
      <c r="AB137" s="191" t="s">
        <v>89</v>
      </c>
      <c r="AC137" s="191" t="s">
        <v>89</v>
      </c>
      <c r="AD137" s="191" t="s">
        <v>89</v>
      </c>
      <c r="AE137" s="191" t="s">
        <v>89</v>
      </c>
      <c r="AF137" s="191" t="s">
        <v>89</v>
      </c>
      <c r="AG137" s="191" t="s">
        <v>89</v>
      </c>
      <c r="AH137" s="191" t="s">
        <v>89</v>
      </c>
      <c r="AI137" s="191" t="s">
        <v>89</v>
      </c>
      <c r="AJ137" s="191" t="s">
        <v>89</v>
      </c>
      <c r="AK137" s="191" t="s">
        <v>89</v>
      </c>
      <c r="AL137" s="191" t="s">
        <v>89</v>
      </c>
    </row>
    <row r="138" spans="1:38" ht="39.950000000000003" customHeight="1">
      <c r="A138" s="340"/>
      <c r="B138" s="527" t="s">
        <v>792</v>
      </c>
      <c r="C138" s="528"/>
      <c r="D138" s="191" t="s">
        <v>52</v>
      </c>
      <c r="E138" s="191" t="s">
        <v>52</v>
      </c>
      <c r="F138" s="191" t="s">
        <v>52</v>
      </c>
      <c r="G138" s="191" t="s">
        <v>52</v>
      </c>
      <c r="H138" s="191" t="s">
        <v>52</v>
      </c>
      <c r="I138" s="191" t="s">
        <v>52</v>
      </c>
      <c r="J138" s="191" t="s">
        <v>52</v>
      </c>
      <c r="K138" s="191" t="s">
        <v>52</v>
      </c>
      <c r="L138" s="191" t="s">
        <v>52</v>
      </c>
      <c r="M138" s="191" t="s">
        <v>52</v>
      </c>
      <c r="N138" s="191" t="s">
        <v>52</v>
      </c>
      <c r="O138" s="191" t="s">
        <v>52</v>
      </c>
      <c r="P138" s="191" t="s">
        <v>52</v>
      </c>
      <c r="Q138" s="191" t="s">
        <v>52</v>
      </c>
      <c r="R138" s="191" t="s">
        <v>52</v>
      </c>
      <c r="S138" s="191" t="s">
        <v>52</v>
      </c>
      <c r="T138" s="191" t="s">
        <v>52</v>
      </c>
      <c r="U138" s="191" t="s">
        <v>52</v>
      </c>
      <c r="V138" s="191" t="s">
        <v>52</v>
      </c>
      <c r="W138" s="191" t="s">
        <v>52</v>
      </c>
      <c r="X138" s="191" t="s">
        <v>52</v>
      </c>
      <c r="Y138" s="191" t="s">
        <v>52</v>
      </c>
      <c r="Z138" s="191" t="s">
        <v>52</v>
      </c>
      <c r="AA138" s="191" t="s">
        <v>52</v>
      </c>
      <c r="AB138" s="191" t="s">
        <v>52</v>
      </c>
      <c r="AC138" s="191" t="s">
        <v>52</v>
      </c>
      <c r="AD138" s="191" t="s">
        <v>52</v>
      </c>
      <c r="AE138" s="191" t="s">
        <v>52</v>
      </c>
      <c r="AF138" s="191" t="s">
        <v>52</v>
      </c>
      <c r="AG138" s="191" t="s">
        <v>52</v>
      </c>
      <c r="AH138" s="191" t="s">
        <v>52</v>
      </c>
      <c r="AI138" s="191" t="s">
        <v>52</v>
      </c>
      <c r="AJ138" s="191" t="s">
        <v>52</v>
      </c>
      <c r="AK138" s="191" t="s">
        <v>52</v>
      </c>
      <c r="AL138" s="191" t="s">
        <v>52</v>
      </c>
    </row>
    <row r="139" spans="1:38" ht="39.950000000000003" customHeight="1">
      <c r="A139" s="340"/>
      <c r="B139" s="315"/>
      <c r="C139" s="316" t="s">
        <v>793</v>
      </c>
      <c r="D139" s="191" t="s">
        <v>89</v>
      </c>
      <c r="E139" s="191" t="s">
        <v>89</v>
      </c>
      <c r="F139" s="191" t="s">
        <v>89</v>
      </c>
      <c r="G139" s="191" t="s">
        <v>89</v>
      </c>
      <c r="H139" s="191" t="s">
        <v>89</v>
      </c>
      <c r="I139" s="191" t="s">
        <v>89</v>
      </c>
      <c r="J139" s="191" t="s">
        <v>89</v>
      </c>
      <c r="K139" s="191" t="s">
        <v>89</v>
      </c>
      <c r="L139" s="191" t="s">
        <v>89</v>
      </c>
      <c r="M139" s="191" t="s">
        <v>89</v>
      </c>
      <c r="N139" s="191" t="s">
        <v>89</v>
      </c>
      <c r="O139" s="191" t="s">
        <v>89</v>
      </c>
      <c r="P139" s="191" t="s">
        <v>89</v>
      </c>
      <c r="Q139" s="191" t="s">
        <v>89</v>
      </c>
      <c r="R139" s="191" t="s">
        <v>89</v>
      </c>
      <c r="S139" s="191" t="s">
        <v>89</v>
      </c>
      <c r="T139" s="191" t="s">
        <v>89</v>
      </c>
      <c r="U139" s="191" t="s">
        <v>89</v>
      </c>
      <c r="V139" s="191" t="s">
        <v>89</v>
      </c>
      <c r="W139" s="191" t="s">
        <v>89</v>
      </c>
      <c r="X139" s="191" t="s">
        <v>89</v>
      </c>
      <c r="Y139" s="191" t="s">
        <v>89</v>
      </c>
      <c r="Z139" s="191" t="s">
        <v>89</v>
      </c>
      <c r="AA139" s="191" t="s">
        <v>89</v>
      </c>
      <c r="AB139" s="191" t="s">
        <v>89</v>
      </c>
      <c r="AC139" s="191" t="s">
        <v>89</v>
      </c>
      <c r="AD139" s="191" t="s">
        <v>89</v>
      </c>
      <c r="AE139" s="191" t="s">
        <v>89</v>
      </c>
      <c r="AF139" s="191" t="s">
        <v>89</v>
      </c>
      <c r="AG139" s="191" t="s">
        <v>89</v>
      </c>
      <c r="AH139" s="191" t="s">
        <v>89</v>
      </c>
      <c r="AI139" s="191" t="s">
        <v>89</v>
      </c>
      <c r="AJ139" s="191" t="s">
        <v>89</v>
      </c>
      <c r="AK139" s="191" t="s">
        <v>89</v>
      </c>
      <c r="AL139" s="191" t="s">
        <v>89</v>
      </c>
    </row>
    <row r="140" spans="1:38" ht="39.950000000000003" customHeight="1">
      <c r="A140" s="340"/>
      <c r="B140" s="315"/>
      <c r="C140" s="316" t="s">
        <v>794</v>
      </c>
      <c r="D140" s="191" t="s">
        <v>89</v>
      </c>
      <c r="E140" s="191" t="s">
        <v>89</v>
      </c>
      <c r="F140" s="191" t="s">
        <v>89</v>
      </c>
      <c r="G140" s="191" t="s">
        <v>89</v>
      </c>
      <c r="H140" s="191" t="s">
        <v>89</v>
      </c>
      <c r="I140" s="191" t="s">
        <v>89</v>
      </c>
      <c r="J140" s="191" t="s">
        <v>89</v>
      </c>
      <c r="K140" s="191" t="s">
        <v>89</v>
      </c>
      <c r="L140" s="191" t="s">
        <v>89</v>
      </c>
      <c r="M140" s="191" t="s">
        <v>89</v>
      </c>
      <c r="N140" s="191" t="s">
        <v>89</v>
      </c>
      <c r="O140" s="191" t="s">
        <v>89</v>
      </c>
      <c r="P140" s="191" t="s">
        <v>89</v>
      </c>
      <c r="Q140" s="191" t="s">
        <v>89</v>
      </c>
      <c r="R140" s="191" t="s">
        <v>89</v>
      </c>
      <c r="S140" s="191" t="s">
        <v>89</v>
      </c>
      <c r="T140" s="191" t="s">
        <v>89</v>
      </c>
      <c r="U140" s="191" t="s">
        <v>89</v>
      </c>
      <c r="V140" s="191" t="s">
        <v>89</v>
      </c>
      <c r="W140" s="191" t="s">
        <v>89</v>
      </c>
      <c r="X140" s="191" t="s">
        <v>89</v>
      </c>
      <c r="Y140" s="191" t="s">
        <v>89</v>
      </c>
      <c r="Z140" s="191" t="s">
        <v>89</v>
      </c>
      <c r="AA140" s="191" t="s">
        <v>89</v>
      </c>
      <c r="AB140" s="191" t="s">
        <v>89</v>
      </c>
      <c r="AC140" s="191" t="s">
        <v>89</v>
      </c>
      <c r="AD140" s="191" t="s">
        <v>89</v>
      </c>
      <c r="AE140" s="191" t="s">
        <v>89</v>
      </c>
      <c r="AF140" s="191" t="s">
        <v>89</v>
      </c>
      <c r="AG140" s="191" t="s">
        <v>89</v>
      </c>
      <c r="AH140" s="191" t="s">
        <v>89</v>
      </c>
      <c r="AI140" s="191" t="s">
        <v>89</v>
      </c>
      <c r="AJ140" s="191" t="s">
        <v>89</v>
      </c>
      <c r="AK140" s="191" t="s">
        <v>89</v>
      </c>
      <c r="AL140" s="191" t="s">
        <v>89</v>
      </c>
    </row>
    <row r="141" spans="1:38" ht="39.950000000000003" customHeight="1">
      <c r="A141" s="340"/>
      <c r="B141" s="527" t="s">
        <v>795</v>
      </c>
      <c r="C141" s="528"/>
      <c r="D141" s="191" t="s">
        <v>89</v>
      </c>
      <c r="E141" s="191" t="s">
        <v>52</v>
      </c>
      <c r="F141" s="191" t="s">
        <v>52</v>
      </c>
      <c r="G141" s="191" t="s">
        <v>89</v>
      </c>
      <c r="H141" s="191" t="s">
        <v>53</v>
      </c>
      <c r="I141" s="191" t="s">
        <v>89</v>
      </c>
      <c r="J141" s="191" t="s">
        <v>52</v>
      </c>
      <c r="K141" s="191" t="s">
        <v>52</v>
      </c>
      <c r="L141" s="191" t="s">
        <v>52</v>
      </c>
      <c r="M141" s="191" t="s">
        <v>89</v>
      </c>
      <c r="N141" s="191" t="s">
        <v>89</v>
      </c>
      <c r="O141" s="191" t="s">
        <v>52</v>
      </c>
      <c r="P141" s="191" t="s">
        <v>52</v>
      </c>
      <c r="Q141" s="191" t="s">
        <v>52</v>
      </c>
      <c r="R141" s="191" t="s">
        <v>52</v>
      </c>
      <c r="S141" s="191" t="s">
        <v>52</v>
      </c>
      <c r="T141" s="191" t="s">
        <v>52</v>
      </c>
      <c r="U141" s="191" t="s">
        <v>52</v>
      </c>
      <c r="V141" s="191" t="s">
        <v>52</v>
      </c>
      <c r="W141" s="191" t="s">
        <v>52</v>
      </c>
      <c r="X141" s="191" t="s">
        <v>52</v>
      </c>
      <c r="Y141" s="191" t="s">
        <v>52</v>
      </c>
      <c r="Z141" s="191" t="s">
        <v>52</v>
      </c>
      <c r="AA141" s="191" t="s">
        <v>89</v>
      </c>
      <c r="AB141" s="191" t="s">
        <v>52</v>
      </c>
      <c r="AC141" s="191" t="s">
        <v>52</v>
      </c>
      <c r="AD141" s="191" t="s">
        <v>52</v>
      </c>
      <c r="AE141" s="191" t="s">
        <v>52</v>
      </c>
      <c r="AF141" s="191" t="s">
        <v>52</v>
      </c>
      <c r="AG141" s="191" t="s">
        <v>52</v>
      </c>
      <c r="AH141" s="191" t="s">
        <v>52</v>
      </c>
      <c r="AI141" s="191" t="s">
        <v>52</v>
      </c>
      <c r="AJ141" s="191" t="s">
        <v>52</v>
      </c>
      <c r="AK141" s="191" t="s">
        <v>52</v>
      </c>
      <c r="AL141" s="191" t="s">
        <v>52</v>
      </c>
    </row>
    <row r="142" spans="1:38" ht="39.950000000000003" customHeight="1">
      <c r="A142" s="340"/>
      <c r="B142" s="315"/>
      <c r="C142" s="316" t="s">
        <v>796</v>
      </c>
      <c r="D142" s="191" t="s">
        <v>89</v>
      </c>
      <c r="E142" s="191" t="s">
        <v>89</v>
      </c>
      <c r="F142" s="191" t="s">
        <v>89</v>
      </c>
      <c r="G142" s="191" t="s">
        <v>89</v>
      </c>
      <c r="H142" s="191" t="s">
        <v>797</v>
      </c>
      <c r="I142" s="191" t="s">
        <v>89</v>
      </c>
      <c r="J142" s="191" t="s">
        <v>89</v>
      </c>
      <c r="K142" s="191" t="s">
        <v>89</v>
      </c>
      <c r="L142" s="191" t="s">
        <v>89</v>
      </c>
      <c r="M142" s="191" t="s">
        <v>89</v>
      </c>
      <c r="N142" s="191" t="s">
        <v>89</v>
      </c>
      <c r="O142" s="191" t="s">
        <v>89</v>
      </c>
      <c r="P142" s="191" t="s">
        <v>89</v>
      </c>
      <c r="Q142" s="191" t="s">
        <v>89</v>
      </c>
      <c r="R142" s="191" t="s">
        <v>89</v>
      </c>
      <c r="S142" s="191" t="s">
        <v>89</v>
      </c>
      <c r="T142" s="191" t="s">
        <v>89</v>
      </c>
      <c r="U142" s="191" t="s">
        <v>89</v>
      </c>
      <c r="V142" s="191" t="s">
        <v>89</v>
      </c>
      <c r="W142" s="191" t="s">
        <v>89</v>
      </c>
      <c r="X142" s="191" t="s">
        <v>89</v>
      </c>
      <c r="Y142" s="191" t="s">
        <v>89</v>
      </c>
      <c r="Z142" s="191" t="s">
        <v>89</v>
      </c>
      <c r="AA142" s="191" t="s">
        <v>89</v>
      </c>
      <c r="AB142" s="191" t="s">
        <v>89</v>
      </c>
      <c r="AC142" s="191" t="s">
        <v>89</v>
      </c>
      <c r="AD142" s="191" t="s">
        <v>89</v>
      </c>
      <c r="AE142" s="191" t="s">
        <v>89</v>
      </c>
      <c r="AF142" s="191" t="s">
        <v>89</v>
      </c>
      <c r="AG142" s="191" t="s">
        <v>89</v>
      </c>
      <c r="AH142" s="191" t="s">
        <v>89</v>
      </c>
      <c r="AI142" s="191" t="s">
        <v>89</v>
      </c>
      <c r="AJ142" s="191" t="s">
        <v>89</v>
      </c>
      <c r="AK142" s="191" t="s">
        <v>89</v>
      </c>
      <c r="AL142" s="191" t="s">
        <v>89</v>
      </c>
    </row>
    <row r="143" spans="1:38" ht="39.950000000000003" customHeight="1">
      <c r="A143" s="340"/>
      <c r="B143" s="315"/>
      <c r="C143" s="316" t="s">
        <v>798</v>
      </c>
      <c r="D143" s="191" t="s">
        <v>89</v>
      </c>
      <c r="E143" s="191" t="s">
        <v>89</v>
      </c>
      <c r="F143" s="191" t="s">
        <v>89</v>
      </c>
      <c r="G143" s="191" t="s">
        <v>89</v>
      </c>
      <c r="H143" s="191" t="s">
        <v>53</v>
      </c>
      <c r="I143" s="191" t="s">
        <v>89</v>
      </c>
      <c r="J143" s="191" t="s">
        <v>89</v>
      </c>
      <c r="K143" s="191" t="s">
        <v>89</v>
      </c>
      <c r="L143" s="191" t="s">
        <v>89</v>
      </c>
      <c r="M143" s="191" t="s">
        <v>89</v>
      </c>
      <c r="N143" s="191" t="s">
        <v>89</v>
      </c>
      <c r="O143" s="191" t="s">
        <v>89</v>
      </c>
      <c r="P143" s="191" t="s">
        <v>89</v>
      </c>
      <c r="Q143" s="191" t="s">
        <v>89</v>
      </c>
      <c r="R143" s="191" t="s">
        <v>89</v>
      </c>
      <c r="S143" s="191" t="s">
        <v>89</v>
      </c>
      <c r="T143" s="191" t="s">
        <v>89</v>
      </c>
      <c r="U143" s="191" t="s">
        <v>89</v>
      </c>
      <c r="V143" s="191" t="s">
        <v>89</v>
      </c>
      <c r="W143" s="191" t="s">
        <v>89</v>
      </c>
      <c r="X143" s="191" t="s">
        <v>89</v>
      </c>
      <c r="Y143" s="191" t="s">
        <v>89</v>
      </c>
      <c r="Z143" s="191" t="s">
        <v>89</v>
      </c>
      <c r="AA143" s="191" t="s">
        <v>89</v>
      </c>
      <c r="AB143" s="191" t="s">
        <v>89</v>
      </c>
      <c r="AC143" s="191" t="s">
        <v>89</v>
      </c>
      <c r="AD143" s="191" t="s">
        <v>89</v>
      </c>
      <c r="AE143" s="191" t="s">
        <v>89</v>
      </c>
      <c r="AF143" s="191" t="s">
        <v>89</v>
      </c>
      <c r="AG143" s="191" t="s">
        <v>89</v>
      </c>
      <c r="AH143" s="191" t="s">
        <v>89</v>
      </c>
      <c r="AI143" s="191" t="s">
        <v>89</v>
      </c>
      <c r="AJ143" s="191" t="s">
        <v>89</v>
      </c>
      <c r="AK143" s="191" t="s">
        <v>89</v>
      </c>
      <c r="AL143" s="191" t="s">
        <v>89</v>
      </c>
    </row>
    <row r="144" spans="1:38" ht="39.950000000000003" customHeight="1">
      <c r="A144" s="532" t="s">
        <v>799</v>
      </c>
      <c r="B144" s="527"/>
      <c r="C144" s="528"/>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row>
    <row r="145" spans="1:41" ht="39.950000000000003" customHeight="1">
      <c r="A145" s="340"/>
      <c r="B145" s="527" t="s">
        <v>800</v>
      </c>
      <c r="C145" s="528"/>
      <c r="D145" s="191" t="s">
        <v>52</v>
      </c>
      <c r="E145" s="191" t="s">
        <v>52</v>
      </c>
      <c r="F145" s="191" t="s">
        <v>52</v>
      </c>
      <c r="G145" s="191" t="s">
        <v>52</v>
      </c>
      <c r="H145" s="191" t="s">
        <v>52</v>
      </c>
      <c r="I145" s="191" t="s">
        <v>53</v>
      </c>
      <c r="J145" s="191" t="s">
        <v>52</v>
      </c>
      <c r="K145" s="191" t="s">
        <v>52</v>
      </c>
      <c r="L145" s="191" t="s">
        <v>52</v>
      </c>
      <c r="M145" s="191" t="s">
        <v>52</v>
      </c>
      <c r="N145" s="191" t="s">
        <v>53</v>
      </c>
      <c r="O145" s="191" t="s">
        <v>52</v>
      </c>
      <c r="P145" s="191" t="s">
        <v>52</v>
      </c>
      <c r="Q145" s="191" t="s">
        <v>52</v>
      </c>
      <c r="R145" s="191" t="s">
        <v>52</v>
      </c>
      <c r="S145" s="191" t="s">
        <v>52</v>
      </c>
      <c r="T145" s="191" t="s">
        <v>52</v>
      </c>
      <c r="U145" s="191" t="s">
        <v>52</v>
      </c>
      <c r="V145" s="191" t="s">
        <v>53</v>
      </c>
      <c r="W145" s="191" t="s">
        <v>52</v>
      </c>
      <c r="X145" s="191" t="s">
        <v>52</v>
      </c>
      <c r="Y145" s="191" t="s">
        <v>52</v>
      </c>
      <c r="Z145" s="191" t="s">
        <v>52</v>
      </c>
      <c r="AA145" s="191" t="s">
        <v>52</v>
      </c>
      <c r="AB145" s="191" t="s">
        <v>52</v>
      </c>
      <c r="AC145" s="191" t="s">
        <v>801</v>
      </c>
      <c r="AD145" s="191" t="s">
        <v>52</v>
      </c>
      <c r="AE145" s="191" t="s">
        <v>52</v>
      </c>
      <c r="AF145" s="191" t="s">
        <v>53</v>
      </c>
      <c r="AG145" s="191" t="s">
        <v>52</v>
      </c>
      <c r="AH145" s="191" t="s">
        <v>52</v>
      </c>
      <c r="AI145" s="191" t="s">
        <v>52</v>
      </c>
      <c r="AJ145" s="191" t="s">
        <v>52</v>
      </c>
      <c r="AK145" s="191" t="s">
        <v>52</v>
      </c>
      <c r="AL145" s="191" t="s">
        <v>53</v>
      </c>
      <c r="AM145" s="446"/>
      <c r="AN145" s="446"/>
      <c r="AO145" s="199"/>
    </row>
    <row r="146" spans="1:41" ht="39.950000000000003" customHeight="1">
      <c r="A146" s="340"/>
      <c r="B146" s="527" t="s">
        <v>802</v>
      </c>
      <c r="C146" s="528"/>
      <c r="D146" s="191" t="s">
        <v>52</v>
      </c>
      <c r="E146" s="191" t="s">
        <v>52</v>
      </c>
      <c r="F146" s="191" t="s">
        <v>52</v>
      </c>
      <c r="G146" s="191" t="s">
        <v>55</v>
      </c>
      <c r="H146" s="191" t="s">
        <v>52</v>
      </c>
      <c r="I146" s="191" t="s">
        <v>53</v>
      </c>
      <c r="J146" s="191" t="s">
        <v>52</v>
      </c>
      <c r="K146" s="191" t="s">
        <v>52</v>
      </c>
      <c r="L146" s="191" t="s">
        <v>52</v>
      </c>
      <c r="M146" s="191" t="s">
        <v>52</v>
      </c>
      <c r="N146" s="191" t="s">
        <v>53</v>
      </c>
      <c r="O146" s="191" t="s">
        <v>52</v>
      </c>
      <c r="P146" s="191" t="s">
        <v>52</v>
      </c>
      <c r="Q146" s="191" t="s">
        <v>52</v>
      </c>
      <c r="R146" s="191" t="s">
        <v>52</v>
      </c>
      <c r="S146" s="191" t="s">
        <v>52</v>
      </c>
      <c r="T146" s="191" t="s">
        <v>52</v>
      </c>
      <c r="U146" s="191" t="s">
        <v>52</v>
      </c>
      <c r="V146" s="191" t="s">
        <v>53</v>
      </c>
      <c r="W146" s="191" t="s">
        <v>52</v>
      </c>
      <c r="X146" s="191" t="s">
        <v>52</v>
      </c>
      <c r="Y146" s="191" t="s">
        <v>52</v>
      </c>
      <c r="Z146" s="191" t="s">
        <v>53</v>
      </c>
      <c r="AA146" s="191" t="s">
        <v>53</v>
      </c>
      <c r="AB146" s="191" t="s">
        <v>52</v>
      </c>
      <c r="AC146" s="191" t="s">
        <v>801</v>
      </c>
      <c r="AD146" s="191" t="s">
        <v>53</v>
      </c>
      <c r="AE146" s="191" t="s">
        <v>52</v>
      </c>
      <c r="AF146" s="191" t="s">
        <v>53</v>
      </c>
      <c r="AG146" s="191" t="s">
        <v>52</v>
      </c>
      <c r="AH146" s="191" t="s">
        <v>52</v>
      </c>
      <c r="AI146" s="191" t="s">
        <v>52</v>
      </c>
      <c r="AJ146" s="191" t="s">
        <v>52</v>
      </c>
      <c r="AK146" s="191" t="s">
        <v>52</v>
      </c>
      <c r="AL146" s="191" t="s">
        <v>53</v>
      </c>
      <c r="AM146" s="446"/>
      <c r="AN146" s="446"/>
      <c r="AO146" s="199"/>
    </row>
    <row r="147" spans="1:41" ht="39.950000000000003" customHeight="1">
      <c r="A147" s="340"/>
      <c r="B147" s="527" t="s">
        <v>803</v>
      </c>
      <c r="C147" s="528"/>
      <c r="D147" s="191" t="s">
        <v>55</v>
      </c>
      <c r="E147" s="191" t="s">
        <v>55</v>
      </c>
      <c r="F147" s="191" t="s">
        <v>55</v>
      </c>
      <c r="G147" s="191" t="s">
        <v>55</v>
      </c>
      <c r="H147" s="191" t="s">
        <v>55</v>
      </c>
      <c r="I147" s="191" t="s">
        <v>53</v>
      </c>
      <c r="J147" s="191" t="s">
        <v>55</v>
      </c>
      <c r="K147" s="191" t="s">
        <v>55</v>
      </c>
      <c r="L147" s="191" t="s">
        <v>55</v>
      </c>
      <c r="M147" s="191" t="s">
        <v>55</v>
      </c>
      <c r="N147" s="191" t="s">
        <v>53</v>
      </c>
      <c r="O147" s="191" t="s">
        <v>55</v>
      </c>
      <c r="P147" s="191" t="s">
        <v>55</v>
      </c>
      <c r="Q147" s="191" t="s">
        <v>55</v>
      </c>
      <c r="R147" s="191" t="s">
        <v>55</v>
      </c>
      <c r="S147" s="191" t="s">
        <v>55</v>
      </c>
      <c r="T147" s="191" t="s">
        <v>55</v>
      </c>
      <c r="U147" s="191" t="s">
        <v>55</v>
      </c>
      <c r="V147" s="191" t="s">
        <v>52</v>
      </c>
      <c r="W147" s="191" t="s">
        <v>55</v>
      </c>
      <c r="X147" s="191" t="s">
        <v>55</v>
      </c>
      <c r="Y147" s="191" t="s">
        <v>55</v>
      </c>
      <c r="Z147" s="191" t="s">
        <v>52</v>
      </c>
      <c r="AA147" s="191" t="s">
        <v>53</v>
      </c>
      <c r="AB147" s="191" t="s">
        <v>55</v>
      </c>
      <c r="AC147" s="191" t="s">
        <v>801</v>
      </c>
      <c r="AD147" s="191" t="s">
        <v>53</v>
      </c>
      <c r="AE147" s="191" t="s">
        <v>55</v>
      </c>
      <c r="AF147" s="191" t="s">
        <v>53</v>
      </c>
      <c r="AG147" s="191" t="s">
        <v>55</v>
      </c>
      <c r="AH147" s="191" t="s">
        <v>55</v>
      </c>
      <c r="AI147" s="191" t="s">
        <v>55</v>
      </c>
      <c r="AJ147" s="191" t="s">
        <v>55</v>
      </c>
      <c r="AK147" s="191" t="s">
        <v>55</v>
      </c>
      <c r="AL147" s="191" t="s">
        <v>53</v>
      </c>
      <c r="AM147" s="446"/>
      <c r="AN147" s="446"/>
      <c r="AO147" s="446"/>
    </row>
    <row r="148" spans="1:41" ht="39.950000000000003" customHeight="1">
      <c r="A148" s="340"/>
      <c r="B148" s="426"/>
      <c r="C148" s="427" t="s">
        <v>804</v>
      </c>
      <c r="D148" s="191" t="s">
        <v>89</v>
      </c>
      <c r="E148" s="191" t="s">
        <v>89</v>
      </c>
      <c r="F148" s="191" t="s">
        <v>89</v>
      </c>
      <c r="G148" s="191" t="s">
        <v>89</v>
      </c>
      <c r="H148" s="191" t="s">
        <v>89</v>
      </c>
      <c r="I148" s="191" t="s">
        <v>805</v>
      </c>
      <c r="J148" s="191" t="s">
        <v>89</v>
      </c>
      <c r="K148" s="191" t="s">
        <v>89</v>
      </c>
      <c r="L148" s="191" t="s">
        <v>806</v>
      </c>
      <c r="M148" s="191" t="s">
        <v>89</v>
      </c>
      <c r="N148" s="191" t="s">
        <v>807</v>
      </c>
      <c r="O148" s="191" t="s">
        <v>89</v>
      </c>
      <c r="P148" s="191" t="s">
        <v>89</v>
      </c>
      <c r="Q148" s="191" t="s">
        <v>89</v>
      </c>
      <c r="R148" s="191" t="s">
        <v>89</v>
      </c>
      <c r="S148" s="191" t="s">
        <v>89</v>
      </c>
      <c r="T148" s="191" t="s">
        <v>89</v>
      </c>
      <c r="U148" s="191" t="s">
        <v>89</v>
      </c>
      <c r="V148" s="191" t="s">
        <v>89</v>
      </c>
      <c r="W148" s="191" t="s">
        <v>89</v>
      </c>
      <c r="X148" s="191" t="s">
        <v>89</v>
      </c>
      <c r="Y148" s="191" t="s">
        <v>89</v>
      </c>
      <c r="Z148" s="191" t="s">
        <v>89</v>
      </c>
      <c r="AA148" s="191" t="s">
        <v>808</v>
      </c>
      <c r="AB148" s="191" t="s">
        <v>89</v>
      </c>
      <c r="AC148" s="191" t="s">
        <v>809</v>
      </c>
      <c r="AD148" s="191" t="s">
        <v>810</v>
      </c>
      <c r="AE148" s="191" t="s">
        <v>89</v>
      </c>
      <c r="AF148" s="191" t="s">
        <v>811</v>
      </c>
      <c r="AG148" s="191" t="s">
        <v>89</v>
      </c>
      <c r="AH148" s="191" t="s">
        <v>89</v>
      </c>
      <c r="AI148" s="191" t="s">
        <v>89</v>
      </c>
      <c r="AJ148" s="191" t="s">
        <v>89</v>
      </c>
      <c r="AK148" s="191" t="s">
        <v>89</v>
      </c>
      <c r="AL148" s="191" t="s">
        <v>812</v>
      </c>
      <c r="AM148" s="446"/>
      <c r="AN148" s="446"/>
      <c r="AO148" s="446"/>
    </row>
    <row r="149" spans="1:41" ht="39.950000000000003" customHeight="1">
      <c r="A149" s="529" t="s">
        <v>813</v>
      </c>
      <c r="B149" s="529"/>
      <c r="C149" s="529"/>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446"/>
      <c r="AN149" s="446"/>
      <c r="AO149" s="446"/>
    </row>
    <row r="150" spans="1:41" ht="39.950000000000003" customHeight="1">
      <c r="A150" s="340"/>
      <c r="B150" s="535" t="s">
        <v>814</v>
      </c>
      <c r="C150" s="536"/>
      <c r="D150" s="191">
        <v>2008</v>
      </c>
      <c r="E150" s="191">
        <v>2008</v>
      </c>
      <c r="F150" s="191">
        <v>2008</v>
      </c>
      <c r="G150" s="191">
        <v>2003</v>
      </c>
      <c r="H150" s="191">
        <v>2005</v>
      </c>
      <c r="I150" s="191">
        <v>2005</v>
      </c>
      <c r="J150" s="191" t="s">
        <v>55</v>
      </c>
      <c r="K150" s="191" t="s">
        <v>55</v>
      </c>
      <c r="L150" s="191">
        <v>2007</v>
      </c>
      <c r="M150" s="191">
        <v>2003</v>
      </c>
      <c r="N150" s="191">
        <v>2005</v>
      </c>
      <c r="O150" s="191" t="s">
        <v>55</v>
      </c>
      <c r="P150" s="191">
        <v>2001</v>
      </c>
      <c r="Q150" s="191" t="s">
        <v>55</v>
      </c>
      <c r="R150" s="191">
        <v>2005</v>
      </c>
      <c r="S150" s="191">
        <v>2008</v>
      </c>
      <c r="T150" s="191">
        <v>2007</v>
      </c>
      <c r="U150" s="191">
        <v>2007</v>
      </c>
      <c r="V150" s="191">
        <v>2008</v>
      </c>
      <c r="W150" s="191">
        <v>2007</v>
      </c>
      <c r="X150" s="191">
        <v>2003</v>
      </c>
      <c r="Y150" s="191">
        <v>2005</v>
      </c>
      <c r="Z150" s="191">
        <v>2004</v>
      </c>
      <c r="AA150" s="191">
        <v>2004</v>
      </c>
      <c r="AB150" s="191" t="s">
        <v>55</v>
      </c>
      <c r="AC150" s="191" t="s">
        <v>55</v>
      </c>
      <c r="AD150" s="191" t="s">
        <v>55</v>
      </c>
      <c r="AE150" s="191">
        <v>2008</v>
      </c>
      <c r="AF150" s="191">
        <v>2007</v>
      </c>
      <c r="AG150" s="191">
        <v>2006</v>
      </c>
      <c r="AH150" s="191">
        <v>2005</v>
      </c>
      <c r="AI150" s="191">
        <v>2005</v>
      </c>
      <c r="AJ150" s="191">
        <v>2002</v>
      </c>
      <c r="AK150" s="191">
        <v>2007</v>
      </c>
      <c r="AL150" s="191" t="s">
        <v>55</v>
      </c>
      <c r="AM150" s="446"/>
      <c r="AN150" s="446"/>
      <c r="AO150" s="446"/>
    </row>
    <row r="151" spans="1:41" ht="45" customHeight="1">
      <c r="A151" s="340"/>
      <c r="B151" s="535" t="s">
        <v>815</v>
      </c>
      <c r="C151" s="536"/>
      <c r="D151" s="191" t="s">
        <v>53</v>
      </c>
      <c r="E151" s="191" t="s">
        <v>52</v>
      </c>
      <c r="F151" s="191" t="s">
        <v>53</v>
      </c>
      <c r="G151" s="191" t="s">
        <v>53</v>
      </c>
      <c r="H151" s="191" t="s">
        <v>53</v>
      </c>
      <c r="I151" s="191" t="s">
        <v>53</v>
      </c>
      <c r="J151" s="191" t="s">
        <v>55</v>
      </c>
      <c r="K151" s="191" t="s">
        <v>55</v>
      </c>
      <c r="L151" s="191" t="s">
        <v>53</v>
      </c>
      <c r="M151" s="191" t="s">
        <v>52</v>
      </c>
      <c r="N151" s="191" t="s">
        <v>53</v>
      </c>
      <c r="O151" s="191" t="s">
        <v>55</v>
      </c>
      <c r="P151" s="191" t="s">
        <v>53</v>
      </c>
      <c r="Q151" s="191" t="s">
        <v>55</v>
      </c>
      <c r="R151" s="191" t="s">
        <v>52</v>
      </c>
      <c r="S151" s="191" t="s">
        <v>52</v>
      </c>
      <c r="T151" s="191" t="s">
        <v>53</v>
      </c>
      <c r="U151" s="191" t="s">
        <v>52</v>
      </c>
      <c r="V151" s="191" t="s">
        <v>52</v>
      </c>
      <c r="W151" s="191" t="s">
        <v>53</v>
      </c>
      <c r="X151" s="191" t="s">
        <v>53</v>
      </c>
      <c r="Y151" s="191" t="s">
        <v>53</v>
      </c>
      <c r="Z151" s="191" t="s">
        <v>52</v>
      </c>
      <c r="AA151" s="191" t="s">
        <v>53</v>
      </c>
      <c r="AB151" s="191" t="s">
        <v>55</v>
      </c>
      <c r="AC151" s="191" t="s">
        <v>55</v>
      </c>
      <c r="AD151" s="191" t="s">
        <v>55</v>
      </c>
      <c r="AE151" s="191" t="s">
        <v>53</v>
      </c>
      <c r="AF151" s="191" t="s">
        <v>53</v>
      </c>
      <c r="AG151" s="191" t="s">
        <v>53</v>
      </c>
      <c r="AH151" s="191" t="s">
        <v>53</v>
      </c>
      <c r="AI151" s="191" t="s">
        <v>53</v>
      </c>
      <c r="AJ151" s="191" t="s">
        <v>53</v>
      </c>
      <c r="AK151" s="191" t="s">
        <v>52</v>
      </c>
      <c r="AL151" s="191" t="s">
        <v>55</v>
      </c>
      <c r="AM151" s="446"/>
      <c r="AN151" s="446"/>
      <c r="AO151" s="446"/>
    </row>
    <row r="152" spans="1:41" ht="39.950000000000003" customHeight="1">
      <c r="A152" s="340"/>
      <c r="B152" s="535" t="s">
        <v>816</v>
      </c>
      <c r="C152" s="536"/>
      <c r="D152" s="191" t="s">
        <v>52</v>
      </c>
      <c r="E152" s="191" t="s">
        <v>52</v>
      </c>
      <c r="F152" s="191" t="s">
        <v>52</v>
      </c>
      <c r="G152" s="191" t="s">
        <v>53</v>
      </c>
      <c r="H152" s="191" t="s">
        <v>52</v>
      </c>
      <c r="I152" s="191" t="s">
        <v>52</v>
      </c>
      <c r="J152" s="191" t="s">
        <v>55</v>
      </c>
      <c r="K152" s="191" t="s">
        <v>55</v>
      </c>
      <c r="L152" s="191" t="s">
        <v>53</v>
      </c>
      <c r="M152" s="191" t="s">
        <v>52</v>
      </c>
      <c r="N152" s="191" t="s">
        <v>52</v>
      </c>
      <c r="O152" s="191" t="s">
        <v>55</v>
      </c>
      <c r="P152" s="191" t="s">
        <v>52</v>
      </c>
      <c r="Q152" s="191" t="s">
        <v>55</v>
      </c>
      <c r="R152" s="191" t="s">
        <v>52</v>
      </c>
      <c r="S152" s="191" t="s">
        <v>52</v>
      </c>
      <c r="T152" s="191" t="s">
        <v>53</v>
      </c>
      <c r="U152" s="191" t="s">
        <v>52</v>
      </c>
      <c r="V152" s="191" t="s">
        <v>52</v>
      </c>
      <c r="W152" s="191" t="s">
        <v>52</v>
      </c>
      <c r="X152" s="191" t="s">
        <v>52</v>
      </c>
      <c r="Y152" s="191" t="s">
        <v>52</v>
      </c>
      <c r="Z152" s="191" t="s">
        <v>52</v>
      </c>
      <c r="AA152" s="191" t="s">
        <v>53</v>
      </c>
      <c r="AB152" s="191" t="s">
        <v>55</v>
      </c>
      <c r="AC152" s="191" t="s">
        <v>55</v>
      </c>
      <c r="AD152" s="191" t="s">
        <v>55</v>
      </c>
      <c r="AE152" s="191" t="s">
        <v>53</v>
      </c>
      <c r="AF152" s="191" t="s">
        <v>52</v>
      </c>
      <c r="AG152" s="191" t="s">
        <v>52</v>
      </c>
      <c r="AH152" s="191" t="s">
        <v>52</v>
      </c>
      <c r="AI152" s="191" t="s">
        <v>52</v>
      </c>
      <c r="AJ152" s="191" t="s">
        <v>52</v>
      </c>
      <c r="AK152" s="191" t="s">
        <v>52</v>
      </c>
      <c r="AL152" s="191" t="s">
        <v>55</v>
      </c>
      <c r="AM152" s="446"/>
      <c r="AN152" s="446"/>
      <c r="AO152" s="446"/>
    </row>
    <row r="153" spans="1:41" ht="39.950000000000003" customHeight="1">
      <c r="A153" s="340"/>
      <c r="B153" s="535" t="s">
        <v>817</v>
      </c>
      <c r="C153" s="536"/>
      <c r="D153" s="191" t="s">
        <v>53</v>
      </c>
      <c r="E153" s="191" t="s">
        <v>52</v>
      </c>
      <c r="F153" s="191" t="s">
        <v>52</v>
      </c>
      <c r="G153" s="191" t="s">
        <v>52</v>
      </c>
      <c r="H153" s="191" t="s">
        <v>53</v>
      </c>
      <c r="I153" s="191" t="s">
        <v>52</v>
      </c>
      <c r="J153" s="191" t="s">
        <v>55</v>
      </c>
      <c r="K153" s="191" t="s">
        <v>55</v>
      </c>
      <c r="L153" s="191" t="s">
        <v>53</v>
      </c>
      <c r="M153" s="191" t="s">
        <v>52</v>
      </c>
      <c r="N153" s="191" t="s">
        <v>52</v>
      </c>
      <c r="O153" s="191" t="s">
        <v>55</v>
      </c>
      <c r="P153" s="191" t="s">
        <v>52</v>
      </c>
      <c r="Q153" s="191" t="s">
        <v>55</v>
      </c>
      <c r="R153" s="191" t="s">
        <v>53</v>
      </c>
      <c r="S153" s="191" t="s">
        <v>53</v>
      </c>
      <c r="T153" s="191" t="s">
        <v>53</v>
      </c>
      <c r="U153" s="191" t="s">
        <v>53</v>
      </c>
      <c r="V153" s="191" t="s">
        <v>52</v>
      </c>
      <c r="W153" s="191" t="s">
        <v>52</v>
      </c>
      <c r="X153" s="191" t="s">
        <v>53</v>
      </c>
      <c r="Y153" s="191" t="s">
        <v>52</v>
      </c>
      <c r="Z153" s="191" t="s">
        <v>52</v>
      </c>
      <c r="AA153" s="191" t="s">
        <v>53</v>
      </c>
      <c r="AB153" s="191" t="s">
        <v>55</v>
      </c>
      <c r="AC153" s="191" t="s">
        <v>55</v>
      </c>
      <c r="AD153" s="191" t="s">
        <v>55</v>
      </c>
      <c r="AE153" s="191" t="s">
        <v>53</v>
      </c>
      <c r="AF153" s="191" t="s">
        <v>52</v>
      </c>
      <c r="AG153" s="191" t="s">
        <v>52</v>
      </c>
      <c r="AH153" s="191" t="s">
        <v>52</v>
      </c>
      <c r="AI153" s="191" t="s">
        <v>52</v>
      </c>
      <c r="AJ153" s="191" t="s">
        <v>52</v>
      </c>
      <c r="AK153" s="191" t="s">
        <v>52</v>
      </c>
      <c r="AL153" s="191" t="s">
        <v>55</v>
      </c>
      <c r="AM153" s="446"/>
      <c r="AN153" s="446"/>
      <c r="AO153" s="446"/>
    </row>
    <row r="154" spans="1:41" ht="39.950000000000003" customHeight="1">
      <c r="A154" s="340"/>
      <c r="B154" s="535" t="s">
        <v>818</v>
      </c>
      <c r="C154" s="536"/>
      <c r="D154" s="191" t="s">
        <v>52</v>
      </c>
      <c r="E154" s="191" t="s">
        <v>52</v>
      </c>
      <c r="F154" s="191" t="s">
        <v>52</v>
      </c>
      <c r="G154" s="191" t="s">
        <v>52</v>
      </c>
      <c r="H154" s="191" t="s">
        <v>52</v>
      </c>
      <c r="I154" s="191" t="s">
        <v>52</v>
      </c>
      <c r="J154" s="191" t="s">
        <v>55</v>
      </c>
      <c r="K154" s="191" t="s">
        <v>55</v>
      </c>
      <c r="L154" s="191" t="s">
        <v>52</v>
      </c>
      <c r="M154" s="191" t="s">
        <v>52</v>
      </c>
      <c r="N154" s="191" t="s">
        <v>52</v>
      </c>
      <c r="O154" s="191" t="s">
        <v>55</v>
      </c>
      <c r="P154" s="191" t="s">
        <v>52</v>
      </c>
      <c r="Q154" s="191" t="s">
        <v>55</v>
      </c>
      <c r="R154" s="191" t="s">
        <v>52</v>
      </c>
      <c r="S154" s="191" t="s">
        <v>52</v>
      </c>
      <c r="T154" s="191" t="s">
        <v>52</v>
      </c>
      <c r="U154" s="191" t="s">
        <v>52</v>
      </c>
      <c r="V154" s="191" t="s">
        <v>52</v>
      </c>
      <c r="W154" s="191" t="s">
        <v>52</v>
      </c>
      <c r="X154" s="191" t="s">
        <v>52</v>
      </c>
      <c r="Y154" s="191" t="s">
        <v>52</v>
      </c>
      <c r="Z154" s="191" t="s">
        <v>52</v>
      </c>
      <c r="AA154" s="191" t="s">
        <v>52</v>
      </c>
      <c r="AB154" s="191" t="s">
        <v>55</v>
      </c>
      <c r="AC154" s="191" t="s">
        <v>55</v>
      </c>
      <c r="AD154" s="191" t="s">
        <v>55</v>
      </c>
      <c r="AE154" s="191" t="s">
        <v>52</v>
      </c>
      <c r="AF154" s="191" t="s">
        <v>52</v>
      </c>
      <c r="AG154" s="191" t="s">
        <v>52</v>
      </c>
      <c r="AH154" s="191" t="s">
        <v>52</v>
      </c>
      <c r="AI154" s="191" t="s">
        <v>52</v>
      </c>
      <c r="AJ154" s="191" t="s">
        <v>52</v>
      </c>
      <c r="AK154" s="191" t="s">
        <v>52</v>
      </c>
      <c r="AL154" s="191" t="s">
        <v>55</v>
      </c>
      <c r="AM154" s="446"/>
      <c r="AN154" s="446"/>
      <c r="AO154" s="446"/>
    </row>
    <row r="155" spans="1:41" ht="39.950000000000003" customHeight="1">
      <c r="A155" s="340"/>
      <c r="B155" s="535" t="s">
        <v>819</v>
      </c>
      <c r="C155" s="536"/>
      <c r="D155" s="191" t="s">
        <v>89</v>
      </c>
      <c r="E155" s="191" t="s">
        <v>89</v>
      </c>
      <c r="F155" s="191" t="s">
        <v>89</v>
      </c>
      <c r="G155" s="191" t="s">
        <v>89</v>
      </c>
      <c r="H155" s="191" t="s">
        <v>89</v>
      </c>
      <c r="I155" s="191" t="s">
        <v>89</v>
      </c>
      <c r="J155" s="191" t="s">
        <v>89</v>
      </c>
      <c r="K155" s="191" t="s">
        <v>89</v>
      </c>
      <c r="L155" s="191" t="s">
        <v>89</v>
      </c>
      <c r="M155" s="191" t="s">
        <v>89</v>
      </c>
      <c r="N155" s="191" t="s">
        <v>89</v>
      </c>
      <c r="O155" s="191" t="s">
        <v>89</v>
      </c>
      <c r="P155" s="191" t="s">
        <v>89</v>
      </c>
      <c r="Q155" s="191" t="s">
        <v>89</v>
      </c>
      <c r="R155" s="191" t="s">
        <v>89</v>
      </c>
      <c r="S155" s="191" t="s">
        <v>89</v>
      </c>
      <c r="T155" s="191" t="s">
        <v>89</v>
      </c>
      <c r="U155" s="191" t="s">
        <v>89</v>
      </c>
      <c r="V155" s="191" t="s">
        <v>89</v>
      </c>
      <c r="W155" s="191" t="s">
        <v>89</v>
      </c>
      <c r="X155" s="191" t="s">
        <v>89</v>
      </c>
      <c r="Y155" s="191" t="s">
        <v>89</v>
      </c>
      <c r="Z155" s="191" t="s">
        <v>89</v>
      </c>
      <c r="AA155" s="191" t="s">
        <v>89</v>
      </c>
      <c r="AB155" s="191" t="s">
        <v>89</v>
      </c>
      <c r="AC155" s="191" t="s">
        <v>89</v>
      </c>
      <c r="AD155" s="191" t="s">
        <v>89</v>
      </c>
      <c r="AE155" s="191" t="s">
        <v>89</v>
      </c>
      <c r="AF155" s="191" t="s">
        <v>89</v>
      </c>
      <c r="AG155" s="191" t="s">
        <v>89</v>
      </c>
      <c r="AH155" s="191" t="s">
        <v>89</v>
      </c>
      <c r="AI155" s="191" t="s">
        <v>89</v>
      </c>
      <c r="AJ155" s="191" t="s">
        <v>89</v>
      </c>
      <c r="AK155" s="191" t="s">
        <v>89</v>
      </c>
      <c r="AL155" s="191" t="s">
        <v>89</v>
      </c>
      <c r="AM155" s="446"/>
      <c r="AN155" s="446"/>
      <c r="AO155" s="446"/>
    </row>
    <row r="156" spans="1:41" ht="39.950000000000003" customHeight="1">
      <c r="A156" s="532" t="s">
        <v>820</v>
      </c>
      <c r="B156" s="527"/>
      <c r="C156" s="528"/>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446"/>
      <c r="AN156" s="446"/>
      <c r="AO156" s="446"/>
    </row>
    <row r="157" spans="1:41" ht="39.950000000000003" customHeight="1">
      <c r="A157" s="340"/>
      <c r="B157" s="527" t="s">
        <v>821</v>
      </c>
      <c r="C157" s="528"/>
      <c r="D157" s="191" t="s">
        <v>53</v>
      </c>
      <c r="E157" s="191" t="s">
        <v>53</v>
      </c>
      <c r="F157" s="191" t="s">
        <v>53</v>
      </c>
      <c r="G157" s="191" t="s">
        <v>53</v>
      </c>
      <c r="H157" s="191" t="s">
        <v>53</v>
      </c>
      <c r="I157" s="191" t="s">
        <v>53</v>
      </c>
      <c r="J157" s="191" t="s">
        <v>53</v>
      </c>
      <c r="K157" s="191" t="s">
        <v>53</v>
      </c>
      <c r="L157" s="191" t="s">
        <v>53</v>
      </c>
      <c r="M157" s="191" t="s">
        <v>52</v>
      </c>
      <c r="N157" s="191" t="s">
        <v>53</v>
      </c>
      <c r="O157" s="191" t="s">
        <v>55</v>
      </c>
      <c r="P157" s="191" t="s">
        <v>53</v>
      </c>
      <c r="Q157" s="191" t="s">
        <v>53</v>
      </c>
      <c r="R157" s="191" t="s">
        <v>53</v>
      </c>
      <c r="S157" s="191" t="s">
        <v>53</v>
      </c>
      <c r="T157" s="191" t="s">
        <v>53</v>
      </c>
      <c r="U157" s="191" t="s">
        <v>53</v>
      </c>
      <c r="V157" s="191" t="s">
        <v>53</v>
      </c>
      <c r="W157" s="191" t="s">
        <v>53</v>
      </c>
      <c r="X157" s="191" t="s">
        <v>53</v>
      </c>
      <c r="Y157" s="191" t="s">
        <v>53</v>
      </c>
      <c r="Z157" s="191" t="s">
        <v>53</v>
      </c>
      <c r="AA157" s="191" t="s">
        <v>53</v>
      </c>
      <c r="AB157" s="191" t="s">
        <v>53</v>
      </c>
      <c r="AC157" s="191" t="s">
        <v>53</v>
      </c>
      <c r="AD157" s="191" t="s">
        <v>52</v>
      </c>
      <c r="AE157" s="191" t="s">
        <v>53</v>
      </c>
      <c r="AF157" s="191" t="s">
        <v>53</v>
      </c>
      <c r="AG157" s="191" t="s">
        <v>53</v>
      </c>
      <c r="AH157" s="191" t="s">
        <v>53</v>
      </c>
      <c r="AI157" s="191" t="s">
        <v>53</v>
      </c>
      <c r="AJ157" s="191" t="s">
        <v>53</v>
      </c>
      <c r="AK157" s="191" t="s">
        <v>53</v>
      </c>
      <c r="AL157" s="191" t="s">
        <v>53</v>
      </c>
      <c r="AM157" s="446"/>
      <c r="AN157" s="446"/>
      <c r="AO157" s="446"/>
    </row>
    <row r="158" spans="1:41" ht="39.950000000000003" customHeight="1">
      <c r="A158" s="340"/>
      <c r="B158" s="527" t="s">
        <v>822</v>
      </c>
      <c r="C158" s="528"/>
      <c r="D158" s="191" t="s">
        <v>53</v>
      </c>
      <c r="E158" s="191" t="s">
        <v>53</v>
      </c>
      <c r="F158" s="191" t="s">
        <v>53</v>
      </c>
      <c r="G158" s="191" t="s">
        <v>52</v>
      </c>
      <c r="H158" s="191" t="s">
        <v>52</v>
      </c>
      <c r="I158" s="191" t="s">
        <v>53</v>
      </c>
      <c r="J158" s="191" t="s">
        <v>53</v>
      </c>
      <c r="K158" s="191" t="s">
        <v>52</v>
      </c>
      <c r="L158" s="191" t="s">
        <v>53</v>
      </c>
      <c r="M158" s="191" t="s">
        <v>52</v>
      </c>
      <c r="N158" s="191" t="s">
        <v>53</v>
      </c>
      <c r="O158" s="191" t="s">
        <v>55</v>
      </c>
      <c r="P158" s="191" t="s">
        <v>53</v>
      </c>
      <c r="Q158" s="191" t="s">
        <v>52</v>
      </c>
      <c r="R158" s="191" t="s">
        <v>52</v>
      </c>
      <c r="S158" s="191" t="s">
        <v>53</v>
      </c>
      <c r="T158" s="191" t="s">
        <v>53</v>
      </c>
      <c r="U158" s="191" t="s">
        <v>53</v>
      </c>
      <c r="V158" s="191" t="s">
        <v>53</v>
      </c>
      <c r="W158" s="191" t="s">
        <v>53</v>
      </c>
      <c r="X158" s="191" t="s">
        <v>52</v>
      </c>
      <c r="Y158" s="191" t="s">
        <v>52</v>
      </c>
      <c r="Z158" s="191" t="s">
        <v>53</v>
      </c>
      <c r="AA158" s="191" t="s">
        <v>53</v>
      </c>
      <c r="AB158" s="191" t="s">
        <v>52</v>
      </c>
      <c r="AC158" s="191" t="s">
        <v>53</v>
      </c>
      <c r="AD158" s="191" t="s">
        <v>53</v>
      </c>
      <c r="AE158" s="191" t="s">
        <v>53</v>
      </c>
      <c r="AF158" s="191" t="s">
        <v>53</v>
      </c>
      <c r="AG158" s="191" t="s">
        <v>53</v>
      </c>
      <c r="AH158" s="191" t="s">
        <v>53</v>
      </c>
      <c r="AI158" s="191" t="s">
        <v>53</v>
      </c>
      <c r="AJ158" s="191" t="s">
        <v>53</v>
      </c>
      <c r="AK158" s="191" t="s">
        <v>53</v>
      </c>
      <c r="AL158" s="191" t="s">
        <v>53</v>
      </c>
      <c r="AM158" s="446"/>
      <c r="AN158" s="446"/>
      <c r="AO158" s="446"/>
    </row>
    <row r="159" spans="1:41" ht="39.950000000000003" customHeight="1">
      <c r="A159" s="340"/>
      <c r="B159" s="527" t="s">
        <v>823</v>
      </c>
      <c r="C159" s="528"/>
      <c r="D159" s="191" t="s">
        <v>53</v>
      </c>
      <c r="E159" s="191" t="s">
        <v>52</v>
      </c>
      <c r="F159" s="191" t="s">
        <v>53</v>
      </c>
      <c r="G159" s="191" t="s">
        <v>52</v>
      </c>
      <c r="H159" s="191" t="s">
        <v>52</v>
      </c>
      <c r="I159" s="191" t="s">
        <v>53</v>
      </c>
      <c r="J159" s="191" t="s">
        <v>53</v>
      </c>
      <c r="K159" s="191" t="s">
        <v>53</v>
      </c>
      <c r="L159" s="191" t="s">
        <v>53</v>
      </c>
      <c r="M159" s="191" t="s">
        <v>52</v>
      </c>
      <c r="N159" s="191" t="s">
        <v>53</v>
      </c>
      <c r="O159" s="191" t="s">
        <v>55</v>
      </c>
      <c r="P159" s="191" t="s">
        <v>53</v>
      </c>
      <c r="Q159" s="191" t="s">
        <v>52</v>
      </c>
      <c r="R159" s="191" t="s">
        <v>53</v>
      </c>
      <c r="S159" s="191" t="s">
        <v>53</v>
      </c>
      <c r="T159" s="191" t="s">
        <v>53</v>
      </c>
      <c r="U159" s="191" t="s">
        <v>53</v>
      </c>
      <c r="V159" s="191" t="s">
        <v>53</v>
      </c>
      <c r="W159" s="191" t="s">
        <v>53</v>
      </c>
      <c r="X159" s="191" t="s">
        <v>53</v>
      </c>
      <c r="Y159" s="191" t="s">
        <v>53</v>
      </c>
      <c r="Z159" s="191" t="s">
        <v>53</v>
      </c>
      <c r="AA159" s="191" t="s">
        <v>53</v>
      </c>
      <c r="AB159" s="191" t="s">
        <v>53</v>
      </c>
      <c r="AC159" s="191" t="s">
        <v>53</v>
      </c>
      <c r="AD159" s="191" t="s">
        <v>52</v>
      </c>
      <c r="AE159" s="191" t="s">
        <v>53</v>
      </c>
      <c r="AF159" s="191" t="s">
        <v>53</v>
      </c>
      <c r="AG159" s="191" t="s">
        <v>53</v>
      </c>
      <c r="AH159" s="191" t="s">
        <v>53</v>
      </c>
      <c r="AI159" s="191" t="s">
        <v>53</v>
      </c>
      <c r="AJ159" s="191" t="s">
        <v>52</v>
      </c>
      <c r="AK159" s="191" t="s">
        <v>53</v>
      </c>
      <c r="AL159" s="191" t="s">
        <v>53</v>
      </c>
      <c r="AM159" s="446"/>
      <c r="AN159" s="446"/>
      <c r="AO159" s="446"/>
    </row>
    <row r="160" spans="1:41" ht="39.950000000000003" customHeight="1">
      <c r="A160" s="340"/>
      <c r="B160" s="527" t="s">
        <v>824</v>
      </c>
      <c r="C160" s="528"/>
      <c r="D160" s="191" t="s">
        <v>52</v>
      </c>
      <c r="E160" s="191" t="s">
        <v>52</v>
      </c>
      <c r="F160" s="191" t="s">
        <v>52</v>
      </c>
      <c r="G160" s="191" t="s">
        <v>52</v>
      </c>
      <c r="H160" s="191" t="s">
        <v>52</v>
      </c>
      <c r="I160" s="191" t="s">
        <v>53</v>
      </c>
      <c r="J160" s="191" t="s">
        <v>52</v>
      </c>
      <c r="K160" s="191" t="s">
        <v>52</v>
      </c>
      <c r="L160" s="191" t="s">
        <v>53</v>
      </c>
      <c r="M160" s="191" t="s">
        <v>52</v>
      </c>
      <c r="N160" s="191" t="s">
        <v>53</v>
      </c>
      <c r="O160" s="191" t="s">
        <v>55</v>
      </c>
      <c r="P160" s="191" t="s">
        <v>52</v>
      </c>
      <c r="Q160" s="191" t="s">
        <v>52</v>
      </c>
      <c r="R160" s="191" t="s">
        <v>52</v>
      </c>
      <c r="S160" s="191" t="s">
        <v>52</v>
      </c>
      <c r="T160" s="191" t="s">
        <v>53</v>
      </c>
      <c r="U160" s="191" t="s">
        <v>53</v>
      </c>
      <c r="V160" s="191" t="s">
        <v>53</v>
      </c>
      <c r="W160" s="191" t="s">
        <v>52</v>
      </c>
      <c r="X160" s="191" t="s">
        <v>53</v>
      </c>
      <c r="Y160" s="191" t="s">
        <v>52</v>
      </c>
      <c r="Z160" s="191" t="s">
        <v>53</v>
      </c>
      <c r="AA160" s="191" t="s">
        <v>53</v>
      </c>
      <c r="AB160" s="191" t="s">
        <v>52</v>
      </c>
      <c r="AC160" s="191" t="s">
        <v>52</v>
      </c>
      <c r="AD160" s="191" t="s">
        <v>52</v>
      </c>
      <c r="AE160" s="191" t="s">
        <v>53</v>
      </c>
      <c r="AF160" s="191" t="s">
        <v>53</v>
      </c>
      <c r="AG160" s="191" t="s">
        <v>53</v>
      </c>
      <c r="AH160" s="191" t="s">
        <v>53</v>
      </c>
      <c r="AI160" s="191" t="s">
        <v>52</v>
      </c>
      <c r="AJ160" s="191" t="s">
        <v>52</v>
      </c>
      <c r="AK160" s="191" t="s">
        <v>53</v>
      </c>
      <c r="AL160" s="191" t="s">
        <v>53</v>
      </c>
      <c r="AM160" s="446"/>
      <c r="AN160" s="446"/>
      <c r="AO160" s="446"/>
    </row>
    <row r="161" spans="1:38" ht="39.950000000000003" customHeight="1">
      <c r="A161" s="340"/>
      <c r="B161" s="527" t="s">
        <v>825</v>
      </c>
      <c r="C161" s="528"/>
      <c r="D161" s="191" t="s">
        <v>53</v>
      </c>
      <c r="E161" s="191" t="s">
        <v>53</v>
      </c>
      <c r="F161" s="191" t="s">
        <v>52</v>
      </c>
      <c r="G161" s="191" t="s">
        <v>53</v>
      </c>
      <c r="H161" s="191" t="s">
        <v>52</v>
      </c>
      <c r="I161" s="191" t="s">
        <v>53</v>
      </c>
      <c r="J161" s="191" t="s">
        <v>53</v>
      </c>
      <c r="K161" s="191" t="s">
        <v>53</v>
      </c>
      <c r="L161" s="191" t="s">
        <v>53</v>
      </c>
      <c r="M161" s="191" t="s">
        <v>52</v>
      </c>
      <c r="N161" s="191" t="s">
        <v>53</v>
      </c>
      <c r="O161" s="191" t="s">
        <v>55</v>
      </c>
      <c r="P161" s="191" t="s">
        <v>53</v>
      </c>
      <c r="Q161" s="191" t="s">
        <v>53</v>
      </c>
      <c r="R161" s="191" t="s">
        <v>52</v>
      </c>
      <c r="S161" s="191" t="s">
        <v>53</v>
      </c>
      <c r="T161" s="191" t="s">
        <v>53</v>
      </c>
      <c r="U161" s="191" t="s">
        <v>53</v>
      </c>
      <c r="V161" s="191" t="s">
        <v>53</v>
      </c>
      <c r="W161" s="191" t="s">
        <v>53</v>
      </c>
      <c r="X161" s="191" t="s">
        <v>53</v>
      </c>
      <c r="Y161" s="191" t="s">
        <v>53</v>
      </c>
      <c r="Z161" s="191" t="s">
        <v>53</v>
      </c>
      <c r="AA161" s="191" t="s">
        <v>53</v>
      </c>
      <c r="AB161" s="191" t="s">
        <v>53</v>
      </c>
      <c r="AC161" s="191" t="s">
        <v>52</v>
      </c>
      <c r="AD161" s="191" t="s">
        <v>52</v>
      </c>
      <c r="AE161" s="191" t="s">
        <v>53</v>
      </c>
      <c r="AF161" s="191" t="s">
        <v>53</v>
      </c>
      <c r="AG161" s="191" t="s">
        <v>53</v>
      </c>
      <c r="AH161" s="191" t="s">
        <v>53</v>
      </c>
      <c r="AI161" s="191" t="s">
        <v>52</v>
      </c>
      <c r="AJ161" s="191" t="s">
        <v>53</v>
      </c>
      <c r="AK161" s="191" t="s">
        <v>53</v>
      </c>
      <c r="AL161" s="191" t="s">
        <v>53</v>
      </c>
    </row>
    <row r="162" spans="1:38" ht="39.950000000000003" customHeight="1">
      <c r="A162" s="340"/>
      <c r="B162" s="527" t="s">
        <v>826</v>
      </c>
      <c r="C162" s="528"/>
      <c r="D162" s="191" t="s">
        <v>53</v>
      </c>
      <c r="E162" s="191" t="s">
        <v>52</v>
      </c>
      <c r="F162" s="191" t="s">
        <v>52</v>
      </c>
      <c r="G162" s="191" t="s">
        <v>53</v>
      </c>
      <c r="H162" s="191" t="s">
        <v>53</v>
      </c>
      <c r="I162" s="191" t="s">
        <v>53</v>
      </c>
      <c r="J162" s="191" t="s">
        <v>53</v>
      </c>
      <c r="K162" s="191" t="s">
        <v>53</v>
      </c>
      <c r="L162" s="191" t="s">
        <v>53</v>
      </c>
      <c r="M162" s="191" t="s">
        <v>52</v>
      </c>
      <c r="N162" s="191" t="s">
        <v>53</v>
      </c>
      <c r="O162" s="191" t="s">
        <v>55</v>
      </c>
      <c r="P162" s="191" t="s">
        <v>53</v>
      </c>
      <c r="Q162" s="191" t="s">
        <v>53</v>
      </c>
      <c r="R162" s="191" t="s">
        <v>52</v>
      </c>
      <c r="S162" s="191" t="s">
        <v>53</v>
      </c>
      <c r="T162" s="191" t="s">
        <v>53</v>
      </c>
      <c r="U162" s="191" t="s">
        <v>53</v>
      </c>
      <c r="V162" s="191" t="s">
        <v>53</v>
      </c>
      <c r="W162" s="191" t="s">
        <v>52</v>
      </c>
      <c r="X162" s="191" t="s">
        <v>53</v>
      </c>
      <c r="Y162" s="191" t="s">
        <v>53</v>
      </c>
      <c r="Z162" s="191" t="s">
        <v>53</v>
      </c>
      <c r="AA162" s="191" t="s">
        <v>53</v>
      </c>
      <c r="AB162" s="191" t="s">
        <v>53</v>
      </c>
      <c r="AC162" s="191" t="s">
        <v>52</v>
      </c>
      <c r="AD162" s="191" t="s">
        <v>52</v>
      </c>
      <c r="AE162" s="191" t="s">
        <v>53</v>
      </c>
      <c r="AF162" s="191" t="s">
        <v>53</v>
      </c>
      <c r="AG162" s="191" t="s">
        <v>53</v>
      </c>
      <c r="AH162" s="191" t="s">
        <v>53</v>
      </c>
      <c r="AI162" s="191" t="s">
        <v>52</v>
      </c>
      <c r="AJ162" s="191" t="s">
        <v>53</v>
      </c>
      <c r="AK162" s="191" t="s">
        <v>53</v>
      </c>
      <c r="AL162" s="191" t="s">
        <v>53</v>
      </c>
    </row>
    <row r="163" spans="1:38" ht="39.950000000000003" customHeight="1">
      <c r="A163" s="340"/>
      <c r="B163" s="527" t="s">
        <v>827</v>
      </c>
      <c r="C163" s="528"/>
      <c r="D163" s="191" t="s">
        <v>52</v>
      </c>
      <c r="E163" s="191" t="s">
        <v>52</v>
      </c>
      <c r="F163" s="191" t="s">
        <v>52</v>
      </c>
      <c r="G163" s="191" t="s">
        <v>52</v>
      </c>
      <c r="H163" s="191" t="s">
        <v>52</v>
      </c>
      <c r="I163" s="191" t="s">
        <v>53</v>
      </c>
      <c r="J163" s="191" t="s">
        <v>52</v>
      </c>
      <c r="K163" s="191" t="s">
        <v>52</v>
      </c>
      <c r="L163" s="191" t="s">
        <v>53</v>
      </c>
      <c r="M163" s="191" t="s">
        <v>52</v>
      </c>
      <c r="N163" s="191" t="s">
        <v>53</v>
      </c>
      <c r="O163" s="191" t="s">
        <v>55</v>
      </c>
      <c r="P163" s="191" t="s">
        <v>52</v>
      </c>
      <c r="Q163" s="191" t="s">
        <v>52</v>
      </c>
      <c r="R163" s="191" t="s">
        <v>52</v>
      </c>
      <c r="S163" s="191" t="s">
        <v>53</v>
      </c>
      <c r="T163" s="191" t="s">
        <v>53</v>
      </c>
      <c r="U163" s="191" t="s">
        <v>53</v>
      </c>
      <c r="V163" s="191" t="s">
        <v>53</v>
      </c>
      <c r="W163" s="191" t="s">
        <v>52</v>
      </c>
      <c r="X163" s="191" t="s">
        <v>52</v>
      </c>
      <c r="Y163" s="191" t="s">
        <v>52</v>
      </c>
      <c r="Z163" s="191" t="s">
        <v>53</v>
      </c>
      <c r="AA163" s="191" t="s">
        <v>52</v>
      </c>
      <c r="AB163" s="191" t="s">
        <v>52</v>
      </c>
      <c r="AC163" s="191" t="s">
        <v>52</v>
      </c>
      <c r="AD163" s="191" t="s">
        <v>52</v>
      </c>
      <c r="AE163" s="191" t="s">
        <v>53</v>
      </c>
      <c r="AF163" s="191" t="s">
        <v>53</v>
      </c>
      <c r="AG163" s="191" t="s">
        <v>53</v>
      </c>
      <c r="AH163" s="191" t="s">
        <v>53</v>
      </c>
      <c r="AI163" s="191" t="s">
        <v>52</v>
      </c>
      <c r="AJ163" s="191" t="s">
        <v>52</v>
      </c>
      <c r="AK163" s="191" t="s">
        <v>53</v>
      </c>
      <c r="AL163" s="191" t="s">
        <v>53</v>
      </c>
    </row>
    <row r="164" spans="1:38" ht="39.950000000000003" customHeight="1">
      <c r="A164" s="340"/>
      <c r="B164" s="527" t="s">
        <v>828</v>
      </c>
      <c r="C164" s="528"/>
      <c r="D164" s="191" t="s">
        <v>52</v>
      </c>
      <c r="E164" s="191" t="s">
        <v>53</v>
      </c>
      <c r="F164" s="191" t="s">
        <v>53</v>
      </c>
      <c r="G164" s="191" t="s">
        <v>52</v>
      </c>
      <c r="H164" s="191" t="s">
        <v>52</v>
      </c>
      <c r="I164" s="191" t="s">
        <v>53</v>
      </c>
      <c r="J164" s="191" t="s">
        <v>52</v>
      </c>
      <c r="K164" s="191" t="s">
        <v>53</v>
      </c>
      <c r="L164" s="191" t="s">
        <v>52</v>
      </c>
      <c r="M164" s="191" t="s">
        <v>52</v>
      </c>
      <c r="N164" s="191" t="s">
        <v>53</v>
      </c>
      <c r="O164" s="191" t="s">
        <v>55</v>
      </c>
      <c r="P164" s="191" t="s">
        <v>52</v>
      </c>
      <c r="Q164" s="191" t="s">
        <v>53</v>
      </c>
      <c r="R164" s="191" t="s">
        <v>53</v>
      </c>
      <c r="S164" s="191" t="s">
        <v>52</v>
      </c>
      <c r="T164" s="191" t="s">
        <v>52</v>
      </c>
      <c r="U164" s="191" t="s">
        <v>52</v>
      </c>
      <c r="V164" s="191" t="s">
        <v>52</v>
      </c>
      <c r="W164" s="191" t="s">
        <v>53</v>
      </c>
      <c r="X164" s="191" t="s">
        <v>53</v>
      </c>
      <c r="Y164" s="191" t="s">
        <v>52</v>
      </c>
      <c r="Z164" s="191" t="s">
        <v>52</v>
      </c>
      <c r="AA164" s="191" t="s">
        <v>53</v>
      </c>
      <c r="AB164" s="191" t="s">
        <v>53</v>
      </c>
      <c r="AC164" s="191" t="s">
        <v>52</v>
      </c>
      <c r="AD164" s="191" t="s">
        <v>52</v>
      </c>
      <c r="AE164" s="191" t="s">
        <v>53</v>
      </c>
      <c r="AF164" s="191" t="s">
        <v>53</v>
      </c>
      <c r="AG164" s="191" t="s">
        <v>52</v>
      </c>
      <c r="AH164" s="191" t="s">
        <v>52</v>
      </c>
      <c r="AI164" s="191" t="s">
        <v>53</v>
      </c>
      <c r="AJ164" s="191" t="s">
        <v>52</v>
      </c>
      <c r="AK164" s="191" t="s">
        <v>53</v>
      </c>
      <c r="AL164" s="191" t="s">
        <v>53</v>
      </c>
    </row>
    <row r="165" spans="1:38" ht="39.950000000000003" customHeight="1">
      <c r="A165" s="340"/>
      <c r="B165" s="527" t="s">
        <v>829</v>
      </c>
      <c r="C165" s="528"/>
      <c r="D165" s="191" t="s">
        <v>52</v>
      </c>
      <c r="E165" s="191" t="s">
        <v>260</v>
      </c>
      <c r="F165" s="191" t="s">
        <v>260</v>
      </c>
      <c r="G165" s="191" t="s">
        <v>52</v>
      </c>
      <c r="H165" s="191" t="s">
        <v>260</v>
      </c>
      <c r="I165" s="191" t="s">
        <v>52</v>
      </c>
      <c r="J165" s="191" t="s">
        <v>53</v>
      </c>
      <c r="K165" s="191" t="s">
        <v>260</v>
      </c>
      <c r="L165" s="191" t="s">
        <v>53</v>
      </c>
      <c r="M165" s="191" t="s">
        <v>52</v>
      </c>
      <c r="N165" s="191" t="s">
        <v>260</v>
      </c>
      <c r="O165" s="191" t="s">
        <v>55</v>
      </c>
      <c r="P165" s="191" t="s">
        <v>260</v>
      </c>
      <c r="Q165" s="191" t="s">
        <v>52</v>
      </c>
      <c r="R165" s="191" t="s">
        <v>52</v>
      </c>
      <c r="S165" s="191" t="s">
        <v>52</v>
      </c>
      <c r="T165" s="191" t="s">
        <v>53</v>
      </c>
      <c r="U165" s="191" t="s">
        <v>260</v>
      </c>
      <c r="V165" s="191" t="s">
        <v>53</v>
      </c>
      <c r="W165" s="191" t="s">
        <v>53</v>
      </c>
      <c r="X165" s="191" t="s">
        <v>260</v>
      </c>
      <c r="Y165" s="191" t="s">
        <v>260</v>
      </c>
      <c r="Z165" s="191" t="s">
        <v>260</v>
      </c>
      <c r="AA165" s="191" t="s">
        <v>53</v>
      </c>
      <c r="AB165" s="191" t="s">
        <v>52</v>
      </c>
      <c r="AC165" s="191" t="s">
        <v>52</v>
      </c>
      <c r="AD165" s="191" t="s">
        <v>52</v>
      </c>
      <c r="AE165" s="191" t="s">
        <v>52</v>
      </c>
      <c r="AF165" s="191" t="s">
        <v>53</v>
      </c>
      <c r="AG165" s="191" t="s">
        <v>260</v>
      </c>
      <c r="AH165" s="191" t="s">
        <v>260</v>
      </c>
      <c r="AI165" s="191" t="s">
        <v>52</v>
      </c>
      <c r="AJ165" s="191" t="s">
        <v>53</v>
      </c>
      <c r="AK165" s="191" t="s">
        <v>260</v>
      </c>
      <c r="AL165" s="191" t="s">
        <v>260</v>
      </c>
    </row>
    <row r="166" spans="1:38" ht="39.950000000000003" customHeight="1">
      <c r="A166" s="340"/>
      <c r="B166" s="315"/>
      <c r="C166" s="316" t="s">
        <v>830</v>
      </c>
      <c r="D166" s="191" t="s">
        <v>55</v>
      </c>
      <c r="E166" s="191" t="s">
        <v>260</v>
      </c>
      <c r="F166" s="191" t="s">
        <v>260</v>
      </c>
      <c r="G166" s="191" t="s">
        <v>55</v>
      </c>
      <c r="H166" s="191" t="s">
        <v>260</v>
      </c>
      <c r="I166" s="191" t="s">
        <v>55</v>
      </c>
      <c r="J166" s="191" t="s">
        <v>831</v>
      </c>
      <c r="K166" s="191" t="s">
        <v>260</v>
      </c>
      <c r="L166" s="191" t="s">
        <v>832</v>
      </c>
      <c r="M166" s="191" t="s">
        <v>55</v>
      </c>
      <c r="N166" s="191" t="s">
        <v>260</v>
      </c>
      <c r="O166" s="191" t="s">
        <v>55</v>
      </c>
      <c r="P166" s="191" t="s">
        <v>260</v>
      </c>
      <c r="Q166" s="191" t="s">
        <v>55</v>
      </c>
      <c r="R166" s="191" t="s">
        <v>55</v>
      </c>
      <c r="S166" s="191" t="s">
        <v>55</v>
      </c>
      <c r="T166" s="191" t="s">
        <v>833</v>
      </c>
      <c r="U166" s="191" t="s">
        <v>260</v>
      </c>
      <c r="V166" s="191" t="s">
        <v>834</v>
      </c>
      <c r="W166" s="191" t="s">
        <v>834</v>
      </c>
      <c r="X166" s="191" t="s">
        <v>260</v>
      </c>
      <c r="Y166" s="191" t="s">
        <v>260</v>
      </c>
      <c r="Z166" s="191" t="s">
        <v>260</v>
      </c>
      <c r="AA166" s="191" t="s">
        <v>835</v>
      </c>
      <c r="AB166" s="191" t="s">
        <v>55</v>
      </c>
      <c r="AC166" s="191" t="s">
        <v>55</v>
      </c>
      <c r="AD166" s="191" t="s">
        <v>55</v>
      </c>
      <c r="AE166" s="191" t="s">
        <v>55</v>
      </c>
      <c r="AF166" s="191" t="s">
        <v>834</v>
      </c>
      <c r="AG166" s="191" t="s">
        <v>260</v>
      </c>
      <c r="AH166" s="191" t="s">
        <v>260</v>
      </c>
      <c r="AI166" s="191" t="s">
        <v>55</v>
      </c>
      <c r="AJ166" s="191" t="s">
        <v>834</v>
      </c>
      <c r="AK166" s="191" t="s">
        <v>260</v>
      </c>
      <c r="AL166" s="191" t="s">
        <v>260</v>
      </c>
    </row>
    <row r="167" spans="1:38" ht="39.950000000000003" customHeight="1">
      <c r="A167" s="532" t="s">
        <v>836</v>
      </c>
      <c r="B167" s="527"/>
      <c r="C167" s="528"/>
      <c r="D167" s="191">
        <v>2007</v>
      </c>
      <c r="E167" s="191">
        <v>2009</v>
      </c>
      <c r="F167" s="191" t="s">
        <v>260</v>
      </c>
      <c r="G167" s="191">
        <v>2009</v>
      </c>
      <c r="H167" s="191" t="s">
        <v>260</v>
      </c>
      <c r="I167" s="191">
        <v>2008</v>
      </c>
      <c r="J167" s="191">
        <v>2007</v>
      </c>
      <c r="K167" s="191">
        <v>2006</v>
      </c>
      <c r="L167" s="191">
        <v>2004</v>
      </c>
      <c r="M167" s="191" t="s">
        <v>55</v>
      </c>
      <c r="N167" s="191">
        <v>2009</v>
      </c>
      <c r="O167" s="191" t="s">
        <v>55</v>
      </c>
      <c r="P167" s="191">
        <v>2007</v>
      </c>
      <c r="Q167" s="191">
        <v>2003</v>
      </c>
      <c r="R167" s="191">
        <v>2003</v>
      </c>
      <c r="S167" s="191">
        <v>2007</v>
      </c>
      <c r="T167" s="191">
        <v>2008</v>
      </c>
      <c r="U167" s="191">
        <v>2009</v>
      </c>
      <c r="V167" s="191">
        <v>2004</v>
      </c>
      <c r="W167" s="191">
        <v>2007</v>
      </c>
      <c r="X167" s="191">
        <v>2009</v>
      </c>
      <c r="Y167" s="191" t="s">
        <v>260</v>
      </c>
      <c r="Z167" s="191">
        <v>2003</v>
      </c>
      <c r="AA167" s="191">
        <v>2007</v>
      </c>
      <c r="AB167" s="191">
        <v>2010</v>
      </c>
      <c r="AC167" s="191">
        <v>2008</v>
      </c>
      <c r="AD167" s="191">
        <v>2009</v>
      </c>
      <c r="AE167" s="191">
        <v>2010</v>
      </c>
      <c r="AF167" s="191" t="s">
        <v>837</v>
      </c>
      <c r="AG167" s="191">
        <v>2007</v>
      </c>
      <c r="AH167" s="191">
        <v>2010</v>
      </c>
      <c r="AI167" s="191">
        <v>2009</v>
      </c>
      <c r="AJ167" s="191">
        <v>2001</v>
      </c>
      <c r="AK167" s="191">
        <v>2009</v>
      </c>
      <c r="AL167" s="191">
        <v>2006</v>
      </c>
    </row>
    <row r="168" spans="1:38" ht="39.950000000000003" customHeight="1">
      <c r="A168" s="539" t="s">
        <v>838</v>
      </c>
      <c r="B168" s="530"/>
      <c r="C168" s="531"/>
      <c r="D168" s="362" t="s">
        <v>89</v>
      </c>
      <c r="E168" s="362" t="s">
        <v>839</v>
      </c>
      <c r="F168" s="362" t="s">
        <v>840</v>
      </c>
      <c r="G168" s="362" t="s">
        <v>89</v>
      </c>
      <c r="H168" s="362" t="s">
        <v>89</v>
      </c>
      <c r="I168" s="362" t="s">
        <v>89</v>
      </c>
      <c r="J168" s="362" t="s">
        <v>89</v>
      </c>
      <c r="K168" s="362" t="s">
        <v>89</v>
      </c>
      <c r="L168" s="362" t="s">
        <v>841</v>
      </c>
      <c r="M168" s="362" t="s">
        <v>842</v>
      </c>
      <c r="N168" s="362" t="s">
        <v>843</v>
      </c>
      <c r="O168" s="362" t="s">
        <v>844</v>
      </c>
      <c r="P168" s="362" t="s">
        <v>89</v>
      </c>
      <c r="Q168" s="362" t="s">
        <v>89</v>
      </c>
      <c r="R168" s="362" t="s">
        <v>845</v>
      </c>
      <c r="S168" s="362" t="s">
        <v>89</v>
      </c>
      <c r="T168" s="362" t="s">
        <v>846</v>
      </c>
      <c r="U168" s="362" t="s">
        <v>89</v>
      </c>
      <c r="V168" s="362" t="s">
        <v>89</v>
      </c>
      <c r="W168" s="362" t="s">
        <v>847</v>
      </c>
      <c r="X168" s="362" t="s">
        <v>89</v>
      </c>
      <c r="Y168" s="362" t="s">
        <v>89</v>
      </c>
      <c r="Z168" s="362" t="s">
        <v>89</v>
      </c>
      <c r="AA168" s="362" t="s">
        <v>89</v>
      </c>
      <c r="AB168" s="362" t="s">
        <v>848</v>
      </c>
      <c r="AC168" s="362" t="s">
        <v>89</v>
      </c>
      <c r="AD168" s="362" t="s">
        <v>89</v>
      </c>
      <c r="AE168" s="362" t="s">
        <v>849</v>
      </c>
      <c r="AF168" s="362" t="s">
        <v>89</v>
      </c>
      <c r="AG168" s="362" t="s">
        <v>89</v>
      </c>
      <c r="AH168" s="362" t="s">
        <v>850</v>
      </c>
      <c r="AI168" s="362" t="s">
        <v>851</v>
      </c>
      <c r="AJ168" s="362" t="s">
        <v>89</v>
      </c>
      <c r="AK168" s="362" t="s">
        <v>852</v>
      </c>
      <c r="AL168" s="362" t="s">
        <v>853</v>
      </c>
    </row>
    <row r="169" spans="1:38">
      <c r="A169" s="540" t="s">
        <v>854</v>
      </c>
      <c r="B169" s="541"/>
      <c r="C169" s="541"/>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5"/>
    </row>
    <row r="170" spans="1:38" ht="39.950000000000003" customHeight="1">
      <c r="A170" s="542" t="s">
        <v>855</v>
      </c>
      <c r="B170" s="537"/>
      <c r="C170" s="538"/>
      <c r="D170" s="363" t="s">
        <v>52</v>
      </c>
      <c r="E170" s="363" t="s">
        <v>53</v>
      </c>
      <c r="F170" s="363" t="s">
        <v>52</v>
      </c>
      <c r="G170" s="363" t="s">
        <v>55</v>
      </c>
      <c r="H170" s="363" t="s">
        <v>53</v>
      </c>
      <c r="I170" s="363" t="s">
        <v>53</v>
      </c>
      <c r="J170" s="363" t="s">
        <v>53</v>
      </c>
      <c r="K170" s="363" t="s">
        <v>52</v>
      </c>
      <c r="L170" s="363" t="s">
        <v>53</v>
      </c>
      <c r="M170" s="363" t="s">
        <v>52</v>
      </c>
      <c r="N170" s="363" t="s">
        <v>53</v>
      </c>
      <c r="O170" s="363" t="s">
        <v>53</v>
      </c>
      <c r="P170" s="363" t="s">
        <v>53</v>
      </c>
      <c r="Q170" s="363" t="s">
        <v>52</v>
      </c>
      <c r="R170" s="363" t="s">
        <v>53</v>
      </c>
      <c r="S170" s="363" t="s">
        <v>53</v>
      </c>
      <c r="T170" s="363" t="s">
        <v>53</v>
      </c>
      <c r="U170" s="363" t="s">
        <v>53</v>
      </c>
      <c r="V170" s="363" t="s">
        <v>53</v>
      </c>
      <c r="W170" s="363" t="s">
        <v>52</v>
      </c>
      <c r="X170" s="363" t="s">
        <v>52</v>
      </c>
      <c r="Y170" s="363" t="s">
        <v>53</v>
      </c>
      <c r="Z170" s="363" t="s">
        <v>53</v>
      </c>
      <c r="AA170" s="363" t="s">
        <v>52</v>
      </c>
      <c r="AB170" s="363" t="s">
        <v>52</v>
      </c>
      <c r="AC170" s="363" t="s">
        <v>55</v>
      </c>
      <c r="AD170" s="363" t="s">
        <v>55</v>
      </c>
      <c r="AE170" s="363" t="s">
        <v>52</v>
      </c>
      <c r="AF170" s="363" t="s">
        <v>52</v>
      </c>
      <c r="AG170" s="363" t="s">
        <v>53</v>
      </c>
      <c r="AH170" s="363" t="s">
        <v>53</v>
      </c>
      <c r="AI170" s="363" t="s">
        <v>260</v>
      </c>
      <c r="AJ170" s="363" t="s">
        <v>53</v>
      </c>
      <c r="AK170" s="363" t="s">
        <v>53</v>
      </c>
      <c r="AL170" s="363" t="s">
        <v>52</v>
      </c>
    </row>
    <row r="171" spans="1:38" ht="39.950000000000003" customHeight="1">
      <c r="A171" s="542" t="s">
        <v>856</v>
      </c>
      <c r="B171" s="537"/>
      <c r="C171" s="538"/>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c r="AI171" s="292"/>
      <c r="AJ171" s="292"/>
      <c r="AK171" s="292"/>
      <c r="AL171" s="292"/>
    </row>
    <row r="172" spans="1:38" ht="39.950000000000003" customHeight="1">
      <c r="A172" s="344"/>
      <c r="B172" s="537" t="s">
        <v>857</v>
      </c>
      <c r="C172" s="538"/>
      <c r="D172" s="194" t="s">
        <v>52</v>
      </c>
      <c r="E172" s="194" t="s">
        <v>52</v>
      </c>
      <c r="F172" s="194" t="s">
        <v>52</v>
      </c>
      <c r="G172" s="194" t="s">
        <v>55</v>
      </c>
      <c r="H172" s="194" t="s">
        <v>52</v>
      </c>
      <c r="I172" s="194" t="s">
        <v>53</v>
      </c>
      <c r="J172" s="194" t="s">
        <v>53</v>
      </c>
      <c r="K172" s="194" t="s">
        <v>52</v>
      </c>
      <c r="L172" s="194" t="s">
        <v>52</v>
      </c>
      <c r="M172" s="194" t="s">
        <v>52</v>
      </c>
      <c r="N172" s="194" t="s">
        <v>52</v>
      </c>
      <c r="O172" s="194" t="s">
        <v>53</v>
      </c>
      <c r="P172" s="194" t="s">
        <v>53</v>
      </c>
      <c r="Q172" s="194" t="s">
        <v>52</v>
      </c>
      <c r="R172" s="194" t="s">
        <v>52</v>
      </c>
      <c r="S172" s="194" t="s">
        <v>53</v>
      </c>
      <c r="T172" s="194" t="s">
        <v>53</v>
      </c>
      <c r="U172" s="194" t="s">
        <v>52</v>
      </c>
      <c r="V172" s="194" t="s">
        <v>52</v>
      </c>
      <c r="W172" s="194" t="s">
        <v>52</v>
      </c>
      <c r="X172" s="194" t="s">
        <v>52</v>
      </c>
      <c r="Y172" s="194" t="s">
        <v>53</v>
      </c>
      <c r="Z172" s="194" t="s">
        <v>53</v>
      </c>
      <c r="AA172" s="194" t="s">
        <v>52</v>
      </c>
      <c r="AB172" s="194" t="s">
        <v>52</v>
      </c>
      <c r="AC172" s="194" t="s">
        <v>55</v>
      </c>
      <c r="AD172" s="194" t="s">
        <v>55</v>
      </c>
      <c r="AE172" s="194" t="s">
        <v>52</v>
      </c>
      <c r="AF172" s="194" t="s">
        <v>52</v>
      </c>
      <c r="AG172" s="194" t="s">
        <v>52</v>
      </c>
      <c r="AH172" s="194" t="s">
        <v>53</v>
      </c>
      <c r="AI172" s="194" t="s">
        <v>260</v>
      </c>
      <c r="AJ172" s="194" t="s">
        <v>52</v>
      </c>
      <c r="AK172" s="194" t="s">
        <v>52</v>
      </c>
      <c r="AL172" s="194" t="s">
        <v>52</v>
      </c>
    </row>
    <row r="173" spans="1:38" ht="39.950000000000003" customHeight="1">
      <c r="A173" s="344"/>
      <c r="B173" s="537" t="s">
        <v>858</v>
      </c>
      <c r="C173" s="538"/>
      <c r="D173" s="194" t="s">
        <v>52</v>
      </c>
      <c r="E173" s="194" t="s">
        <v>52</v>
      </c>
      <c r="F173" s="194" t="s">
        <v>52</v>
      </c>
      <c r="G173" s="194" t="s">
        <v>55</v>
      </c>
      <c r="H173" s="194" t="s">
        <v>55</v>
      </c>
      <c r="I173" s="194" t="s">
        <v>52</v>
      </c>
      <c r="J173" s="194" t="s">
        <v>52</v>
      </c>
      <c r="K173" s="194" t="s">
        <v>55</v>
      </c>
      <c r="L173" s="194" t="s">
        <v>53</v>
      </c>
      <c r="M173" s="194" t="s">
        <v>52</v>
      </c>
      <c r="N173" s="194" t="s">
        <v>53</v>
      </c>
      <c r="O173" s="194" t="s">
        <v>55</v>
      </c>
      <c r="P173" s="194" t="s">
        <v>55</v>
      </c>
      <c r="Q173" s="194" t="s">
        <v>55</v>
      </c>
      <c r="R173" s="194" t="s">
        <v>53</v>
      </c>
      <c r="S173" s="194" t="s">
        <v>52</v>
      </c>
      <c r="T173" s="194" t="s">
        <v>53</v>
      </c>
      <c r="U173" s="194" t="s">
        <v>52</v>
      </c>
      <c r="V173" s="194" t="s">
        <v>52</v>
      </c>
      <c r="W173" s="194" t="s">
        <v>52</v>
      </c>
      <c r="X173" s="194" t="s">
        <v>55</v>
      </c>
      <c r="Y173" s="194" t="s">
        <v>55</v>
      </c>
      <c r="Z173" s="194" t="s">
        <v>53</v>
      </c>
      <c r="AA173" s="194" t="s">
        <v>52</v>
      </c>
      <c r="AB173" s="194" t="s">
        <v>55</v>
      </c>
      <c r="AC173" s="194" t="s">
        <v>55</v>
      </c>
      <c r="AD173" s="194" t="s">
        <v>55</v>
      </c>
      <c r="AE173" s="194" t="s">
        <v>52</v>
      </c>
      <c r="AF173" s="194" t="s">
        <v>52</v>
      </c>
      <c r="AG173" s="194" t="s">
        <v>53</v>
      </c>
      <c r="AH173" s="194" t="s">
        <v>52</v>
      </c>
      <c r="AI173" s="194" t="s">
        <v>260</v>
      </c>
      <c r="AJ173" s="194" t="s">
        <v>53</v>
      </c>
      <c r="AK173" s="194" t="s">
        <v>53</v>
      </c>
      <c r="AL173" s="194" t="s">
        <v>52</v>
      </c>
    </row>
    <row r="174" spans="1:38" ht="39.950000000000003" customHeight="1">
      <c r="A174" s="344"/>
      <c r="B174" s="537" t="s">
        <v>859</v>
      </c>
      <c r="C174" s="538"/>
      <c r="D174" s="194" t="s">
        <v>52</v>
      </c>
      <c r="E174" s="194" t="s">
        <v>52</v>
      </c>
      <c r="F174" s="194" t="s">
        <v>55</v>
      </c>
      <c r="G174" s="194" t="s">
        <v>55</v>
      </c>
      <c r="H174" s="194" t="s">
        <v>53</v>
      </c>
      <c r="I174" s="194" t="s">
        <v>52</v>
      </c>
      <c r="J174" s="194" t="s">
        <v>53</v>
      </c>
      <c r="K174" s="194" t="s">
        <v>52</v>
      </c>
      <c r="L174" s="194" t="s">
        <v>52</v>
      </c>
      <c r="M174" s="194" t="s">
        <v>55</v>
      </c>
      <c r="N174" s="194" t="s">
        <v>53</v>
      </c>
      <c r="O174" s="194" t="s">
        <v>53</v>
      </c>
      <c r="P174" s="194" t="s">
        <v>53</v>
      </c>
      <c r="Q174" s="194" t="s">
        <v>55</v>
      </c>
      <c r="R174" s="194" t="s">
        <v>53</v>
      </c>
      <c r="S174" s="194" t="s">
        <v>53</v>
      </c>
      <c r="T174" s="194" t="s">
        <v>53</v>
      </c>
      <c r="U174" s="194" t="s">
        <v>52</v>
      </c>
      <c r="V174" s="194" t="s">
        <v>52</v>
      </c>
      <c r="W174" s="194" t="s">
        <v>52</v>
      </c>
      <c r="X174" s="194" t="s">
        <v>52</v>
      </c>
      <c r="Y174" s="194" t="s">
        <v>52</v>
      </c>
      <c r="Z174" s="194" t="s">
        <v>53</v>
      </c>
      <c r="AA174" s="194" t="s">
        <v>52</v>
      </c>
      <c r="AB174" s="194" t="s">
        <v>52</v>
      </c>
      <c r="AC174" s="194" t="s">
        <v>55</v>
      </c>
      <c r="AD174" s="194" t="s">
        <v>55</v>
      </c>
      <c r="AE174" s="194" t="s">
        <v>52</v>
      </c>
      <c r="AF174" s="194" t="s">
        <v>52</v>
      </c>
      <c r="AG174" s="194" t="s">
        <v>53</v>
      </c>
      <c r="AH174" s="194" t="s">
        <v>52</v>
      </c>
      <c r="AI174" s="194" t="s">
        <v>55</v>
      </c>
      <c r="AJ174" s="194" t="s">
        <v>52</v>
      </c>
      <c r="AK174" s="194" t="s">
        <v>52</v>
      </c>
      <c r="AL174" s="194" t="s">
        <v>52</v>
      </c>
    </row>
    <row r="175" spans="1:38" ht="39.950000000000003" customHeight="1">
      <c r="A175" s="344"/>
      <c r="B175" s="537" t="s">
        <v>860</v>
      </c>
      <c r="C175" s="538"/>
      <c r="D175" s="194" t="s">
        <v>55</v>
      </c>
      <c r="E175" s="194" t="s">
        <v>55</v>
      </c>
      <c r="F175" s="194" t="s">
        <v>55</v>
      </c>
      <c r="G175" s="194" t="s">
        <v>55</v>
      </c>
      <c r="H175" s="194" t="s">
        <v>53</v>
      </c>
      <c r="I175" s="194" t="s">
        <v>53</v>
      </c>
      <c r="J175" s="194" t="s">
        <v>52</v>
      </c>
      <c r="K175" s="194" t="s">
        <v>52</v>
      </c>
      <c r="L175" s="194" t="s">
        <v>52</v>
      </c>
      <c r="M175" s="194" t="s">
        <v>55</v>
      </c>
      <c r="N175" s="194" t="s">
        <v>53</v>
      </c>
      <c r="O175" s="194" t="s">
        <v>52</v>
      </c>
      <c r="P175" s="194" t="s">
        <v>53</v>
      </c>
      <c r="Q175" s="194" t="s">
        <v>55</v>
      </c>
      <c r="R175" s="194" t="s">
        <v>53</v>
      </c>
      <c r="S175" s="194" t="s">
        <v>55</v>
      </c>
      <c r="T175" s="194" t="s">
        <v>53</v>
      </c>
      <c r="U175" s="194" t="s">
        <v>53</v>
      </c>
      <c r="V175" s="194" t="s">
        <v>53</v>
      </c>
      <c r="W175" s="194" t="s">
        <v>55</v>
      </c>
      <c r="X175" s="194" t="s">
        <v>52</v>
      </c>
      <c r="Y175" s="194" t="s">
        <v>55</v>
      </c>
      <c r="Z175" s="194" t="s">
        <v>53</v>
      </c>
      <c r="AA175" s="194" t="s">
        <v>52</v>
      </c>
      <c r="AB175" s="194" t="s">
        <v>55</v>
      </c>
      <c r="AC175" s="194" t="s">
        <v>55</v>
      </c>
      <c r="AD175" s="194" t="s">
        <v>55</v>
      </c>
      <c r="AE175" s="194" t="s">
        <v>52</v>
      </c>
      <c r="AF175" s="194" t="s">
        <v>52</v>
      </c>
      <c r="AG175" s="194" t="s">
        <v>53</v>
      </c>
      <c r="AH175" s="194" t="s">
        <v>53</v>
      </c>
      <c r="AI175" s="194" t="s">
        <v>55</v>
      </c>
      <c r="AJ175" s="194" t="s">
        <v>52</v>
      </c>
      <c r="AK175" s="194" t="s">
        <v>53</v>
      </c>
      <c r="AL175" s="194" t="s">
        <v>260</v>
      </c>
    </row>
    <row r="176" spans="1:38" ht="39.950000000000003" customHeight="1">
      <c r="A176" s="344"/>
      <c r="B176" s="537" t="s">
        <v>861</v>
      </c>
      <c r="C176" s="538"/>
      <c r="D176" s="194" t="s">
        <v>52</v>
      </c>
      <c r="E176" s="194" t="s">
        <v>53</v>
      </c>
      <c r="F176" s="194" t="s">
        <v>52</v>
      </c>
      <c r="G176" s="194" t="s">
        <v>55</v>
      </c>
      <c r="H176" s="194" t="s">
        <v>53</v>
      </c>
      <c r="I176" s="194" t="s">
        <v>53</v>
      </c>
      <c r="J176" s="194" t="s">
        <v>52</v>
      </c>
      <c r="K176" s="194" t="s">
        <v>52</v>
      </c>
      <c r="L176" s="194" t="s">
        <v>53</v>
      </c>
      <c r="M176" s="194" t="s">
        <v>52</v>
      </c>
      <c r="N176" s="194" t="s">
        <v>53</v>
      </c>
      <c r="O176" s="194" t="s">
        <v>52</v>
      </c>
      <c r="P176" s="194" t="s">
        <v>53</v>
      </c>
      <c r="Q176" s="194" t="s">
        <v>52</v>
      </c>
      <c r="R176" s="194" t="s">
        <v>53</v>
      </c>
      <c r="S176" s="194" t="s">
        <v>53</v>
      </c>
      <c r="T176" s="194" t="s">
        <v>52</v>
      </c>
      <c r="U176" s="194" t="s">
        <v>52</v>
      </c>
      <c r="V176" s="194" t="s">
        <v>53</v>
      </c>
      <c r="W176" s="194" t="s">
        <v>52</v>
      </c>
      <c r="X176" s="194" t="s">
        <v>52</v>
      </c>
      <c r="Y176" s="194" t="s">
        <v>52</v>
      </c>
      <c r="Z176" s="194" t="s">
        <v>52</v>
      </c>
      <c r="AA176" s="194" t="s">
        <v>52</v>
      </c>
      <c r="AB176" s="194" t="s">
        <v>52</v>
      </c>
      <c r="AC176" s="194" t="s">
        <v>55</v>
      </c>
      <c r="AD176" s="194" t="s">
        <v>55</v>
      </c>
      <c r="AE176" s="194" t="s">
        <v>52</v>
      </c>
      <c r="AF176" s="194" t="s">
        <v>52</v>
      </c>
      <c r="AG176" s="194" t="s">
        <v>52</v>
      </c>
      <c r="AH176" s="194" t="s">
        <v>53</v>
      </c>
      <c r="AI176" s="194" t="s">
        <v>260</v>
      </c>
      <c r="AJ176" s="194" t="s">
        <v>52</v>
      </c>
      <c r="AK176" s="194" t="s">
        <v>53</v>
      </c>
      <c r="AL176" s="194" t="s">
        <v>55</v>
      </c>
    </row>
    <row r="177" spans="1:38" ht="39.950000000000003" customHeight="1">
      <c r="A177" s="344"/>
      <c r="B177" s="537" t="s">
        <v>862</v>
      </c>
      <c r="C177" s="538"/>
      <c r="D177" s="194" t="s">
        <v>52</v>
      </c>
      <c r="E177" s="194" t="s">
        <v>52</v>
      </c>
      <c r="F177" s="194" t="s">
        <v>52</v>
      </c>
      <c r="G177" s="194" t="s">
        <v>55</v>
      </c>
      <c r="H177" s="194" t="s">
        <v>52</v>
      </c>
      <c r="I177" s="194" t="s">
        <v>52</v>
      </c>
      <c r="J177" s="194" t="s">
        <v>53</v>
      </c>
      <c r="K177" s="194" t="s">
        <v>52</v>
      </c>
      <c r="L177" s="194" t="s">
        <v>52</v>
      </c>
      <c r="M177" s="194" t="s">
        <v>52</v>
      </c>
      <c r="N177" s="194" t="s">
        <v>52</v>
      </c>
      <c r="O177" s="194" t="s">
        <v>52</v>
      </c>
      <c r="P177" s="194" t="s">
        <v>53</v>
      </c>
      <c r="Q177" s="194" t="s">
        <v>52</v>
      </c>
      <c r="R177" s="194" t="s">
        <v>52</v>
      </c>
      <c r="S177" s="194" t="s">
        <v>52</v>
      </c>
      <c r="T177" s="194" t="s">
        <v>260</v>
      </c>
      <c r="U177" s="194" t="s">
        <v>52</v>
      </c>
      <c r="V177" s="194" t="s">
        <v>53</v>
      </c>
      <c r="W177" s="194" t="s">
        <v>52</v>
      </c>
      <c r="X177" s="194" t="s">
        <v>52</v>
      </c>
      <c r="Y177" s="194" t="s">
        <v>52</v>
      </c>
      <c r="Z177" s="194" t="s">
        <v>53</v>
      </c>
      <c r="AA177" s="194" t="s">
        <v>52</v>
      </c>
      <c r="AB177" s="194" t="s">
        <v>52</v>
      </c>
      <c r="AC177" s="194" t="s">
        <v>55</v>
      </c>
      <c r="AD177" s="194" t="s">
        <v>55</v>
      </c>
      <c r="AE177" s="194" t="s">
        <v>52</v>
      </c>
      <c r="AF177" s="194" t="s">
        <v>52</v>
      </c>
      <c r="AG177" s="194" t="s">
        <v>52</v>
      </c>
      <c r="AH177" s="194" t="s">
        <v>52</v>
      </c>
      <c r="AI177" s="194" t="s">
        <v>260</v>
      </c>
      <c r="AJ177" s="194" t="s">
        <v>52</v>
      </c>
      <c r="AK177" s="194" t="s">
        <v>52</v>
      </c>
      <c r="AL177" s="194" t="s">
        <v>52</v>
      </c>
    </row>
    <row r="178" spans="1:38" ht="39.950000000000003" customHeight="1">
      <c r="A178" s="344"/>
      <c r="B178" s="537" t="s">
        <v>863</v>
      </c>
      <c r="C178" s="538"/>
      <c r="D178" s="194" t="s">
        <v>55</v>
      </c>
      <c r="E178" s="194" t="s">
        <v>55</v>
      </c>
      <c r="F178" s="194" t="s">
        <v>55</v>
      </c>
      <c r="G178" s="194" t="s">
        <v>55</v>
      </c>
      <c r="H178" s="194" t="s">
        <v>55</v>
      </c>
      <c r="I178" s="194" t="s">
        <v>52</v>
      </c>
      <c r="J178" s="194" t="s">
        <v>55</v>
      </c>
      <c r="K178" s="194" t="s">
        <v>52</v>
      </c>
      <c r="L178" s="194" t="s">
        <v>55</v>
      </c>
      <c r="M178" s="194" t="s">
        <v>55</v>
      </c>
      <c r="N178" s="194" t="s">
        <v>52</v>
      </c>
      <c r="O178" s="194" t="s">
        <v>55</v>
      </c>
      <c r="P178" s="194" t="s">
        <v>55</v>
      </c>
      <c r="Q178" s="194" t="s">
        <v>55</v>
      </c>
      <c r="R178" s="194" t="s">
        <v>53</v>
      </c>
      <c r="S178" s="194" t="s">
        <v>52</v>
      </c>
      <c r="T178" s="194" t="s">
        <v>55</v>
      </c>
      <c r="U178" s="194" t="s">
        <v>53</v>
      </c>
      <c r="V178" s="194" t="s">
        <v>55</v>
      </c>
      <c r="W178" s="194" t="s">
        <v>55</v>
      </c>
      <c r="X178" s="194" t="s">
        <v>55</v>
      </c>
      <c r="Y178" s="194" t="s">
        <v>55</v>
      </c>
      <c r="Z178" s="194" t="s">
        <v>52</v>
      </c>
      <c r="AA178" s="194" t="s">
        <v>55</v>
      </c>
      <c r="AB178" s="194" t="s">
        <v>55</v>
      </c>
      <c r="AC178" s="194" t="s">
        <v>55</v>
      </c>
      <c r="AD178" s="194" t="s">
        <v>55</v>
      </c>
      <c r="AE178" s="194" t="s">
        <v>52</v>
      </c>
      <c r="AF178" s="194" t="s">
        <v>52</v>
      </c>
      <c r="AG178" s="194" t="s">
        <v>55</v>
      </c>
      <c r="AH178" s="194" t="s">
        <v>53</v>
      </c>
      <c r="AI178" s="194" t="s">
        <v>55</v>
      </c>
      <c r="AJ178" s="194" t="s">
        <v>55</v>
      </c>
      <c r="AK178" s="194" t="s">
        <v>52</v>
      </c>
      <c r="AL178" s="194" t="s">
        <v>52</v>
      </c>
    </row>
    <row r="179" spans="1:38" ht="39.950000000000003" customHeight="1">
      <c r="A179" s="344"/>
      <c r="B179" s="537" t="s">
        <v>864</v>
      </c>
      <c r="C179" s="538"/>
      <c r="D179" s="194" t="s">
        <v>55</v>
      </c>
      <c r="E179" s="194" t="s">
        <v>55</v>
      </c>
      <c r="F179" s="194" t="s">
        <v>52</v>
      </c>
      <c r="G179" s="194" t="s">
        <v>55</v>
      </c>
      <c r="H179" s="194" t="s">
        <v>53</v>
      </c>
      <c r="I179" s="194" t="s">
        <v>52</v>
      </c>
      <c r="J179" s="194" t="s">
        <v>55</v>
      </c>
      <c r="K179" s="194" t="s">
        <v>55</v>
      </c>
      <c r="L179" s="194" t="s">
        <v>53</v>
      </c>
      <c r="M179" s="194" t="s">
        <v>55</v>
      </c>
      <c r="N179" s="194" t="s">
        <v>53</v>
      </c>
      <c r="O179" s="194" t="s">
        <v>55</v>
      </c>
      <c r="P179" s="194" t="s">
        <v>55</v>
      </c>
      <c r="Q179" s="194" t="s">
        <v>52</v>
      </c>
      <c r="R179" s="194" t="s">
        <v>53</v>
      </c>
      <c r="S179" s="194" t="s">
        <v>55</v>
      </c>
      <c r="T179" s="194" t="s">
        <v>55</v>
      </c>
      <c r="U179" s="194" t="s">
        <v>55</v>
      </c>
      <c r="V179" s="194" t="s">
        <v>52</v>
      </c>
      <c r="W179" s="194" t="s">
        <v>55</v>
      </c>
      <c r="X179" s="194" t="s">
        <v>55</v>
      </c>
      <c r="Y179" s="194" t="s">
        <v>55</v>
      </c>
      <c r="Z179" s="194" t="s">
        <v>55</v>
      </c>
      <c r="AA179" s="194" t="s">
        <v>52</v>
      </c>
      <c r="AB179" s="194" t="s">
        <v>53</v>
      </c>
      <c r="AC179" s="194" t="s">
        <v>55</v>
      </c>
      <c r="AD179" s="194" t="s">
        <v>55</v>
      </c>
      <c r="AE179" s="194" t="s">
        <v>52</v>
      </c>
      <c r="AF179" s="194" t="s">
        <v>52</v>
      </c>
      <c r="AG179" s="194" t="s">
        <v>55</v>
      </c>
      <c r="AH179" s="194" t="s">
        <v>260</v>
      </c>
      <c r="AI179" s="194" t="s">
        <v>55</v>
      </c>
      <c r="AJ179" s="194" t="s">
        <v>55</v>
      </c>
      <c r="AK179" s="194" t="s">
        <v>53</v>
      </c>
      <c r="AL179" s="194" t="s">
        <v>55</v>
      </c>
    </row>
    <row r="180" spans="1:38" ht="39.950000000000003" customHeight="1">
      <c r="A180" s="344"/>
      <c r="B180" s="537" t="s">
        <v>865</v>
      </c>
      <c r="C180" s="538"/>
      <c r="D180" s="194" t="s">
        <v>55</v>
      </c>
      <c r="E180" s="194" t="s">
        <v>52</v>
      </c>
      <c r="F180" s="194" t="s">
        <v>55</v>
      </c>
      <c r="G180" s="194" t="s">
        <v>55</v>
      </c>
      <c r="H180" s="194" t="s">
        <v>55</v>
      </c>
      <c r="I180" s="194" t="s">
        <v>52</v>
      </c>
      <c r="J180" s="194" t="s">
        <v>55</v>
      </c>
      <c r="K180" s="194" t="s">
        <v>55</v>
      </c>
      <c r="L180" s="194" t="s">
        <v>55</v>
      </c>
      <c r="M180" s="194" t="s">
        <v>55</v>
      </c>
      <c r="N180" s="194" t="s">
        <v>55</v>
      </c>
      <c r="O180" s="194" t="s">
        <v>52</v>
      </c>
      <c r="P180" s="194" t="s">
        <v>55</v>
      </c>
      <c r="Q180" s="194" t="s">
        <v>55</v>
      </c>
      <c r="R180" s="194" t="s">
        <v>53</v>
      </c>
      <c r="S180" s="194" t="s">
        <v>55</v>
      </c>
      <c r="T180" s="194" t="s">
        <v>53</v>
      </c>
      <c r="U180" s="194" t="s">
        <v>55</v>
      </c>
      <c r="V180" s="194" t="s">
        <v>52</v>
      </c>
      <c r="W180" s="194" t="s">
        <v>55</v>
      </c>
      <c r="X180" s="194" t="s">
        <v>55</v>
      </c>
      <c r="Y180" s="194" t="s">
        <v>53</v>
      </c>
      <c r="Z180" s="194" t="s">
        <v>55</v>
      </c>
      <c r="AA180" s="194" t="s">
        <v>55</v>
      </c>
      <c r="AB180" s="194" t="s">
        <v>55</v>
      </c>
      <c r="AC180" s="194" t="s">
        <v>55</v>
      </c>
      <c r="AD180" s="194" t="s">
        <v>55</v>
      </c>
      <c r="AE180" s="194" t="s">
        <v>52</v>
      </c>
      <c r="AF180" s="194" t="s">
        <v>52</v>
      </c>
      <c r="AG180" s="194" t="s">
        <v>55</v>
      </c>
      <c r="AH180" s="194" t="s">
        <v>260</v>
      </c>
      <c r="AI180" s="194" t="s">
        <v>55</v>
      </c>
      <c r="AJ180" s="194" t="s">
        <v>55</v>
      </c>
      <c r="AK180" s="194" t="s">
        <v>55</v>
      </c>
      <c r="AL180" s="194" t="s">
        <v>55</v>
      </c>
    </row>
    <row r="181" spans="1:38" ht="39.950000000000003" customHeight="1">
      <c r="A181" s="344"/>
      <c r="B181" s="537" t="s">
        <v>866</v>
      </c>
      <c r="C181" s="538"/>
      <c r="D181" s="194" t="s">
        <v>313</v>
      </c>
      <c r="E181" s="194" t="s">
        <v>867</v>
      </c>
      <c r="F181" s="194" t="s">
        <v>867</v>
      </c>
      <c r="G181" s="194" t="s">
        <v>867</v>
      </c>
      <c r="H181" s="194" t="s">
        <v>868</v>
      </c>
      <c r="I181" s="194" t="s">
        <v>869</v>
      </c>
      <c r="J181" s="194" t="s">
        <v>870</v>
      </c>
      <c r="K181" s="194" t="s">
        <v>735</v>
      </c>
      <c r="L181" s="194" t="s">
        <v>867</v>
      </c>
      <c r="M181" s="194" t="s">
        <v>871</v>
      </c>
      <c r="N181" s="194" t="s">
        <v>867</v>
      </c>
      <c r="O181" s="194" t="s">
        <v>872</v>
      </c>
      <c r="P181" s="194" t="s">
        <v>873</v>
      </c>
      <c r="Q181" s="194" t="s">
        <v>874</v>
      </c>
      <c r="R181" s="194" t="s">
        <v>867</v>
      </c>
      <c r="S181" s="194" t="s">
        <v>867</v>
      </c>
      <c r="T181" s="194" t="s">
        <v>867</v>
      </c>
      <c r="U181" s="194" t="s">
        <v>875</v>
      </c>
      <c r="V181" s="194" t="s">
        <v>876</v>
      </c>
      <c r="W181" s="194" t="s">
        <v>867</v>
      </c>
      <c r="X181" s="194" t="s">
        <v>867</v>
      </c>
      <c r="Y181" s="194" t="s">
        <v>877</v>
      </c>
      <c r="Z181" s="194" t="s">
        <v>878</v>
      </c>
      <c r="AA181" s="194" t="s">
        <v>260</v>
      </c>
      <c r="AB181" s="194" t="s">
        <v>867</v>
      </c>
      <c r="AC181" s="194" t="s">
        <v>89</v>
      </c>
      <c r="AD181" s="194" t="s">
        <v>55</v>
      </c>
      <c r="AE181" s="194" t="s">
        <v>89</v>
      </c>
      <c r="AF181" s="194" t="s">
        <v>867</v>
      </c>
      <c r="AG181" s="194" t="s">
        <v>879</v>
      </c>
      <c r="AH181" s="194" t="s">
        <v>867</v>
      </c>
      <c r="AI181" s="194" t="s">
        <v>55</v>
      </c>
      <c r="AJ181" s="194" t="s">
        <v>880</v>
      </c>
      <c r="AK181" s="194" t="s">
        <v>867</v>
      </c>
      <c r="AL181" s="194" t="s">
        <v>260</v>
      </c>
    </row>
    <row r="182" spans="1:38" ht="39.950000000000003" customHeight="1">
      <c r="A182" s="344"/>
      <c r="B182" s="537" t="s">
        <v>881</v>
      </c>
      <c r="C182" s="538"/>
      <c r="D182" s="194" t="s">
        <v>882</v>
      </c>
      <c r="E182" s="194" t="s">
        <v>883</v>
      </c>
      <c r="F182" s="194" t="s">
        <v>884</v>
      </c>
      <c r="G182" s="194" t="s">
        <v>885</v>
      </c>
      <c r="H182" s="194" t="s">
        <v>886</v>
      </c>
      <c r="I182" s="194" t="s">
        <v>887</v>
      </c>
      <c r="J182" s="194" t="s">
        <v>888</v>
      </c>
      <c r="K182" s="194" t="s">
        <v>889</v>
      </c>
      <c r="L182" s="194" t="s">
        <v>890</v>
      </c>
      <c r="M182" s="194" t="s">
        <v>891</v>
      </c>
      <c r="N182" s="194" t="s">
        <v>892</v>
      </c>
      <c r="O182" s="194" t="s">
        <v>893</v>
      </c>
      <c r="P182" s="194" t="s">
        <v>894</v>
      </c>
      <c r="Q182" s="194" t="s">
        <v>895</v>
      </c>
      <c r="R182" s="194" t="s">
        <v>896</v>
      </c>
      <c r="S182" s="194" t="s">
        <v>897</v>
      </c>
      <c r="T182" s="194" t="s">
        <v>898</v>
      </c>
      <c r="U182" s="194" t="s">
        <v>889</v>
      </c>
      <c r="V182" s="194" t="s">
        <v>899</v>
      </c>
      <c r="W182" s="194" t="s">
        <v>900</v>
      </c>
      <c r="X182" s="194" t="s">
        <v>889</v>
      </c>
      <c r="Y182" s="194" t="s">
        <v>901</v>
      </c>
      <c r="Z182" s="194" t="s">
        <v>902</v>
      </c>
      <c r="AA182" s="194" t="s">
        <v>903</v>
      </c>
      <c r="AB182" s="194" t="s">
        <v>904</v>
      </c>
      <c r="AC182" s="194" t="s">
        <v>89</v>
      </c>
      <c r="AD182" s="194" t="s">
        <v>55</v>
      </c>
      <c r="AE182" s="194" t="s">
        <v>905</v>
      </c>
      <c r="AF182" s="194" t="s">
        <v>906</v>
      </c>
      <c r="AG182" s="194" t="s">
        <v>907</v>
      </c>
      <c r="AH182" s="194" t="s">
        <v>908</v>
      </c>
      <c r="AI182" s="194" t="s">
        <v>909</v>
      </c>
      <c r="AJ182" s="194" t="s">
        <v>910</v>
      </c>
      <c r="AK182" s="194" t="s">
        <v>911</v>
      </c>
      <c r="AL182" s="194" t="s">
        <v>912</v>
      </c>
    </row>
    <row r="183" spans="1:38" ht="39.950000000000003" customHeight="1">
      <c r="A183" s="542" t="s">
        <v>913</v>
      </c>
      <c r="B183" s="537"/>
      <c r="C183" s="538"/>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I183" s="292"/>
      <c r="AJ183" s="292"/>
      <c r="AK183" s="292"/>
      <c r="AL183" s="292"/>
    </row>
    <row r="184" spans="1:38" ht="39.950000000000003" customHeight="1">
      <c r="A184" s="344"/>
      <c r="B184" s="537" t="s">
        <v>914</v>
      </c>
      <c r="C184" s="538"/>
      <c r="D184" s="194" t="s">
        <v>52</v>
      </c>
      <c r="E184" s="194" t="s">
        <v>53</v>
      </c>
      <c r="F184" s="194" t="s">
        <v>53</v>
      </c>
      <c r="G184" s="194" t="s">
        <v>53</v>
      </c>
      <c r="H184" s="194" t="s">
        <v>53</v>
      </c>
      <c r="I184" s="194" t="s">
        <v>52</v>
      </c>
      <c r="J184" s="194" t="s">
        <v>53</v>
      </c>
      <c r="K184" s="194" t="s">
        <v>52</v>
      </c>
      <c r="L184" s="194" t="s">
        <v>52</v>
      </c>
      <c r="M184" s="194" t="s">
        <v>53</v>
      </c>
      <c r="N184" s="194" t="s">
        <v>53</v>
      </c>
      <c r="O184" s="194" t="s">
        <v>52</v>
      </c>
      <c r="P184" s="194" t="s">
        <v>52</v>
      </c>
      <c r="Q184" s="194" t="s">
        <v>52</v>
      </c>
      <c r="R184" s="194" t="s">
        <v>53</v>
      </c>
      <c r="S184" s="194" t="s">
        <v>260</v>
      </c>
      <c r="T184" s="194" t="s">
        <v>52</v>
      </c>
      <c r="U184" s="194" t="s">
        <v>53</v>
      </c>
      <c r="V184" s="194" t="s">
        <v>53</v>
      </c>
      <c r="W184" s="194" t="s">
        <v>53</v>
      </c>
      <c r="X184" s="194" t="s">
        <v>52</v>
      </c>
      <c r="Y184" s="194" t="s">
        <v>52</v>
      </c>
      <c r="Z184" s="194" t="s">
        <v>53</v>
      </c>
      <c r="AA184" s="194" t="s">
        <v>260</v>
      </c>
      <c r="AB184" s="194" t="s">
        <v>52</v>
      </c>
      <c r="AC184" s="194" t="s">
        <v>52</v>
      </c>
      <c r="AD184" s="194" t="s">
        <v>55</v>
      </c>
      <c r="AE184" s="194" t="s">
        <v>52</v>
      </c>
      <c r="AF184" s="194" t="s">
        <v>53</v>
      </c>
      <c r="AG184" s="194" t="s">
        <v>53</v>
      </c>
      <c r="AH184" s="194" t="s">
        <v>53</v>
      </c>
      <c r="AI184" s="194" t="s">
        <v>53</v>
      </c>
      <c r="AJ184" s="194" t="s">
        <v>53</v>
      </c>
      <c r="AK184" s="194" t="s">
        <v>53</v>
      </c>
      <c r="AL184" s="194" t="s">
        <v>52</v>
      </c>
    </row>
    <row r="185" spans="1:38" ht="39.950000000000003" customHeight="1">
      <c r="A185" s="344"/>
      <c r="B185" s="537" t="s">
        <v>915</v>
      </c>
      <c r="C185" s="538"/>
      <c r="D185" s="194" t="s">
        <v>52</v>
      </c>
      <c r="E185" s="194" t="s">
        <v>53</v>
      </c>
      <c r="F185" s="194" t="s">
        <v>52</v>
      </c>
      <c r="G185" s="194" t="s">
        <v>53</v>
      </c>
      <c r="H185" s="194" t="s">
        <v>53</v>
      </c>
      <c r="I185" s="194" t="s">
        <v>53</v>
      </c>
      <c r="J185" s="194" t="s">
        <v>53</v>
      </c>
      <c r="K185" s="194" t="s">
        <v>52</v>
      </c>
      <c r="L185" s="194" t="s">
        <v>52</v>
      </c>
      <c r="M185" s="194" t="s">
        <v>53</v>
      </c>
      <c r="N185" s="194" t="s">
        <v>53</v>
      </c>
      <c r="O185" s="194" t="s">
        <v>52</v>
      </c>
      <c r="P185" s="194" t="s">
        <v>53</v>
      </c>
      <c r="Q185" s="194" t="s">
        <v>52</v>
      </c>
      <c r="R185" s="194" t="s">
        <v>53</v>
      </c>
      <c r="S185" s="194" t="s">
        <v>52</v>
      </c>
      <c r="T185" s="194" t="s">
        <v>52</v>
      </c>
      <c r="U185" s="194" t="s">
        <v>52</v>
      </c>
      <c r="V185" s="194" t="s">
        <v>53</v>
      </c>
      <c r="W185" s="194" t="s">
        <v>52</v>
      </c>
      <c r="X185" s="194" t="s">
        <v>52</v>
      </c>
      <c r="Y185" s="194" t="s">
        <v>52</v>
      </c>
      <c r="Z185" s="194" t="s">
        <v>53</v>
      </c>
      <c r="AA185" s="194" t="s">
        <v>52</v>
      </c>
      <c r="AB185" s="194" t="s">
        <v>52</v>
      </c>
      <c r="AC185" s="194" t="s">
        <v>55</v>
      </c>
      <c r="AD185" s="194" t="s">
        <v>55</v>
      </c>
      <c r="AE185" s="194" t="s">
        <v>52</v>
      </c>
      <c r="AF185" s="194" t="s">
        <v>52</v>
      </c>
      <c r="AG185" s="194" t="s">
        <v>53</v>
      </c>
      <c r="AH185" s="194" t="s">
        <v>53</v>
      </c>
      <c r="AI185" s="194" t="s">
        <v>260</v>
      </c>
      <c r="AJ185" s="194" t="s">
        <v>53</v>
      </c>
      <c r="AK185" s="194" t="s">
        <v>52</v>
      </c>
      <c r="AL185" s="194" t="s">
        <v>52</v>
      </c>
    </row>
    <row r="186" spans="1:38" ht="39.950000000000003" customHeight="1">
      <c r="A186" s="544" t="s">
        <v>916</v>
      </c>
      <c r="B186" s="544"/>
      <c r="C186" s="544"/>
      <c r="D186" s="195" t="s">
        <v>89</v>
      </c>
      <c r="E186" s="195" t="s">
        <v>917</v>
      </c>
      <c r="F186" s="195" t="s">
        <v>89</v>
      </c>
      <c r="G186" s="195" t="s">
        <v>918</v>
      </c>
      <c r="H186" s="195" t="s">
        <v>919</v>
      </c>
      <c r="I186" s="195" t="s">
        <v>920</v>
      </c>
      <c r="J186" s="195" t="s">
        <v>89</v>
      </c>
      <c r="K186" s="195" t="s">
        <v>921</v>
      </c>
      <c r="L186" s="195" t="s">
        <v>922</v>
      </c>
      <c r="M186" s="195" t="s">
        <v>89</v>
      </c>
      <c r="N186" s="195" t="s">
        <v>923</v>
      </c>
      <c r="O186" s="195" t="s">
        <v>924</v>
      </c>
      <c r="P186" s="195" t="s">
        <v>925</v>
      </c>
      <c r="Q186" s="195" t="s">
        <v>926</v>
      </c>
      <c r="R186" s="195" t="s">
        <v>927</v>
      </c>
      <c r="S186" s="195" t="s">
        <v>928</v>
      </c>
      <c r="T186" s="195" t="s">
        <v>929</v>
      </c>
      <c r="U186" s="195" t="s">
        <v>930</v>
      </c>
      <c r="V186" s="195" t="s">
        <v>931</v>
      </c>
      <c r="W186" s="195" t="s">
        <v>932</v>
      </c>
      <c r="X186" s="195" t="s">
        <v>933</v>
      </c>
      <c r="Y186" s="195" t="s">
        <v>934</v>
      </c>
      <c r="Z186" s="195" t="s">
        <v>935</v>
      </c>
      <c r="AA186" s="195" t="s">
        <v>936</v>
      </c>
      <c r="AB186" s="195" t="s">
        <v>937</v>
      </c>
      <c r="AC186" s="195" t="s">
        <v>938</v>
      </c>
      <c r="AD186" s="195" t="s">
        <v>939</v>
      </c>
      <c r="AE186" s="195" t="s">
        <v>940</v>
      </c>
      <c r="AF186" s="195" t="s">
        <v>941</v>
      </c>
      <c r="AG186" s="195" t="s">
        <v>89</v>
      </c>
      <c r="AH186" s="195" t="s">
        <v>942</v>
      </c>
      <c r="AI186" s="195" t="s">
        <v>943</v>
      </c>
      <c r="AJ186" s="195" t="s">
        <v>89</v>
      </c>
      <c r="AK186" s="195" t="s">
        <v>944</v>
      </c>
      <c r="AL186" s="195" t="s">
        <v>945</v>
      </c>
    </row>
    <row r="187" spans="1:38" ht="39.950000000000003" customHeight="1">
      <c r="A187" s="545" t="s">
        <v>946</v>
      </c>
      <c r="B187" s="545"/>
      <c r="C187" s="545"/>
      <c r="D187" s="189" t="s">
        <v>947</v>
      </c>
      <c r="E187" s="189" t="s">
        <v>947</v>
      </c>
      <c r="F187" s="189" t="s">
        <v>947</v>
      </c>
      <c r="G187" s="189" t="s">
        <v>947</v>
      </c>
      <c r="H187" s="189" t="s">
        <v>947</v>
      </c>
      <c r="I187" s="196" t="s">
        <v>948</v>
      </c>
      <c r="J187" s="189" t="s">
        <v>949</v>
      </c>
      <c r="K187" s="189" t="s">
        <v>949</v>
      </c>
      <c r="L187" s="189" t="s">
        <v>948</v>
      </c>
      <c r="M187" s="189" t="s">
        <v>947</v>
      </c>
      <c r="N187" s="189" t="s">
        <v>948</v>
      </c>
      <c r="O187" s="189" t="s">
        <v>949</v>
      </c>
      <c r="P187" s="189" t="s">
        <v>949</v>
      </c>
      <c r="Q187" s="189" t="s">
        <v>947</v>
      </c>
      <c r="R187" s="189" t="s">
        <v>948</v>
      </c>
      <c r="S187" s="189" t="s">
        <v>948</v>
      </c>
      <c r="T187" s="189" t="s">
        <v>948</v>
      </c>
      <c r="U187" s="189" t="s">
        <v>948</v>
      </c>
      <c r="V187" s="189" t="s">
        <v>948</v>
      </c>
      <c r="W187" s="189" t="s">
        <v>948</v>
      </c>
      <c r="X187" s="189" t="s">
        <v>947</v>
      </c>
      <c r="Y187" s="189" t="s">
        <v>949</v>
      </c>
      <c r="Z187" s="189" t="s">
        <v>948</v>
      </c>
      <c r="AA187" s="189" t="s">
        <v>947</v>
      </c>
      <c r="AB187" s="189" t="s">
        <v>949</v>
      </c>
      <c r="AC187" s="189" t="s">
        <v>947</v>
      </c>
      <c r="AD187" s="189" t="s">
        <v>947</v>
      </c>
      <c r="AE187" s="189" t="s">
        <v>948</v>
      </c>
      <c r="AF187" s="189" t="s">
        <v>948</v>
      </c>
      <c r="AG187" s="189" t="s">
        <v>948</v>
      </c>
      <c r="AH187" s="189" t="s">
        <v>948</v>
      </c>
      <c r="AI187" s="189" t="s">
        <v>947</v>
      </c>
      <c r="AJ187" s="189" t="s">
        <v>947</v>
      </c>
      <c r="AK187" s="189" t="s">
        <v>948</v>
      </c>
      <c r="AL187" s="189" t="s">
        <v>948</v>
      </c>
    </row>
    <row r="188" spans="1:38" ht="39.950000000000003" customHeight="1">
      <c r="A188" s="543" t="s">
        <v>950</v>
      </c>
      <c r="B188" s="543"/>
      <c r="C188" s="543"/>
      <c r="D188" s="189">
        <v>2010</v>
      </c>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445"/>
      <c r="AE188" s="445"/>
      <c r="AF188" s="445"/>
      <c r="AG188" s="445"/>
      <c r="AH188" s="445"/>
      <c r="AI188" s="445"/>
      <c r="AJ188" s="445"/>
      <c r="AK188" s="445"/>
      <c r="AL188" s="445"/>
    </row>
    <row r="189" spans="1:38">
      <c r="A189" s="377"/>
      <c r="B189" s="377"/>
      <c r="C189" s="377"/>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c r="AA189" s="212"/>
      <c r="AB189" s="212"/>
      <c r="AC189" s="212"/>
      <c r="AD189" s="212"/>
      <c r="AE189" s="212"/>
      <c r="AF189" s="212"/>
      <c r="AG189" s="212"/>
      <c r="AH189" s="212"/>
      <c r="AI189" s="212"/>
      <c r="AJ189" s="212"/>
      <c r="AK189" s="212"/>
      <c r="AL189" s="212"/>
    </row>
    <row r="190" spans="1:38">
      <c r="A190" s="197" t="s">
        <v>951</v>
      </c>
      <c r="B190" s="317"/>
      <c r="C190" s="196"/>
      <c r="D190" s="446"/>
      <c r="E190" s="446"/>
      <c r="F190" s="446"/>
      <c r="G190" s="446"/>
      <c r="H190" s="446"/>
      <c r="I190" s="446"/>
      <c r="J190" s="446"/>
      <c r="K190" s="446"/>
      <c r="L190" s="446"/>
      <c r="M190" s="446"/>
      <c r="N190" s="446"/>
      <c r="O190" s="446"/>
      <c r="P190" s="446"/>
      <c r="Q190" s="446"/>
      <c r="R190" s="446"/>
      <c r="S190" s="446"/>
      <c r="T190" s="446"/>
      <c r="U190" s="446"/>
      <c r="V190" s="446"/>
      <c r="W190" s="446"/>
      <c r="X190" s="446"/>
      <c r="Y190" s="446"/>
      <c r="Z190" s="446"/>
      <c r="AA190" s="446"/>
      <c r="AB190" s="446"/>
      <c r="AC190" s="446"/>
      <c r="AD190" s="446"/>
      <c r="AE190" s="446"/>
      <c r="AF190" s="446"/>
      <c r="AG190" s="446"/>
      <c r="AH190" s="446"/>
      <c r="AI190" s="446"/>
      <c r="AJ190" s="446"/>
      <c r="AK190" s="446"/>
      <c r="AL190" s="446"/>
    </row>
    <row r="191" spans="1:38" ht="17.25" customHeight="1">
      <c r="A191" s="285" t="s">
        <v>952</v>
      </c>
      <c r="B191" s="407"/>
      <c r="C191" s="407"/>
      <c r="D191" s="407"/>
      <c r="E191" s="407"/>
      <c r="F191" s="446"/>
      <c r="G191" s="446"/>
      <c r="H191" s="446"/>
      <c r="I191" s="446"/>
      <c r="J191" s="446"/>
      <c r="K191" s="446"/>
      <c r="L191" s="446"/>
      <c r="M191" s="446"/>
      <c r="N191" s="446"/>
      <c r="O191" s="446"/>
      <c r="P191" s="446"/>
      <c r="Q191" s="446"/>
      <c r="R191" s="446"/>
      <c r="S191" s="446"/>
      <c r="T191" s="446"/>
      <c r="U191" s="446"/>
      <c r="V191" s="446"/>
      <c r="W191" s="446"/>
      <c r="X191" s="446"/>
      <c r="Y191" s="446"/>
      <c r="Z191" s="446"/>
      <c r="AA191" s="446"/>
      <c r="AB191" s="446"/>
      <c r="AC191" s="446"/>
      <c r="AD191" s="446"/>
      <c r="AE191" s="446"/>
      <c r="AF191" s="446"/>
      <c r="AG191" s="446"/>
      <c r="AH191" s="446"/>
      <c r="AI191" s="446"/>
      <c r="AJ191" s="446"/>
      <c r="AK191" s="446"/>
      <c r="AL191" s="446"/>
    </row>
    <row r="192" spans="1:38">
      <c r="A192" s="446" t="s">
        <v>953</v>
      </c>
      <c r="B192" s="446"/>
      <c r="C192" s="446"/>
      <c r="D192" s="446"/>
      <c r="E192" s="446"/>
      <c r="F192" s="446"/>
      <c r="G192" s="446"/>
      <c r="H192" s="446"/>
      <c r="I192" s="446"/>
      <c r="J192" s="446"/>
      <c r="K192" s="446"/>
      <c r="L192" s="446"/>
      <c r="M192" s="446"/>
      <c r="N192" s="446"/>
      <c r="O192" s="446"/>
      <c r="P192" s="446"/>
      <c r="Q192" s="446"/>
      <c r="R192" s="446"/>
      <c r="S192" s="446"/>
      <c r="T192" s="446"/>
      <c r="U192" s="446"/>
      <c r="V192" s="446"/>
      <c r="W192" s="446"/>
      <c r="X192" s="446"/>
      <c r="Y192" s="446"/>
      <c r="Z192" s="446"/>
      <c r="AA192" s="446"/>
      <c r="AB192" s="446"/>
      <c r="AC192" s="446"/>
      <c r="AD192" s="446"/>
      <c r="AE192" s="446"/>
      <c r="AF192" s="446"/>
      <c r="AG192" s="446"/>
      <c r="AH192" s="446"/>
      <c r="AI192" s="446"/>
      <c r="AJ192" s="446"/>
      <c r="AK192" s="446"/>
      <c r="AL192" s="446"/>
    </row>
  </sheetData>
  <mergeCells count="154">
    <mergeCell ref="B174:C174"/>
    <mergeCell ref="B175:C175"/>
    <mergeCell ref="B176:C176"/>
    <mergeCell ref="B177:C177"/>
    <mergeCell ref="A188:C188"/>
    <mergeCell ref="B182:C182"/>
    <mergeCell ref="A183:C183"/>
    <mergeCell ref="B184:C184"/>
    <mergeCell ref="B185:C185"/>
    <mergeCell ref="A186:C186"/>
    <mergeCell ref="A187:C187"/>
    <mergeCell ref="B178:C178"/>
    <mergeCell ref="B179:C179"/>
    <mergeCell ref="B180:C180"/>
    <mergeCell ref="B181:C181"/>
    <mergeCell ref="B160:C160"/>
    <mergeCell ref="B161:C161"/>
    <mergeCell ref="B162:C162"/>
    <mergeCell ref="B163:C163"/>
    <mergeCell ref="B164:C164"/>
    <mergeCell ref="B172:C172"/>
    <mergeCell ref="B173:C173"/>
    <mergeCell ref="B165:C165"/>
    <mergeCell ref="A167:C167"/>
    <mergeCell ref="A168:C168"/>
    <mergeCell ref="A169:C169"/>
    <mergeCell ref="A170:C170"/>
    <mergeCell ref="A171:C171"/>
    <mergeCell ref="B151:C151"/>
    <mergeCell ref="B152:C152"/>
    <mergeCell ref="B153:C153"/>
    <mergeCell ref="B154:C154"/>
    <mergeCell ref="B155:C155"/>
    <mergeCell ref="A156:C156"/>
    <mergeCell ref="B157:C157"/>
    <mergeCell ref="B158:C158"/>
    <mergeCell ref="B159:C159"/>
    <mergeCell ref="B135:C135"/>
    <mergeCell ref="B138:C138"/>
    <mergeCell ref="B141:C141"/>
    <mergeCell ref="A144:C144"/>
    <mergeCell ref="B145:C145"/>
    <mergeCell ref="B146:C146"/>
    <mergeCell ref="B147:C147"/>
    <mergeCell ref="A149:C149"/>
    <mergeCell ref="B150:C150"/>
    <mergeCell ref="A118:C118"/>
    <mergeCell ref="B121:C121"/>
    <mergeCell ref="A122:C122"/>
    <mergeCell ref="B123:C123"/>
    <mergeCell ref="A124:C124"/>
    <mergeCell ref="B125:C125"/>
    <mergeCell ref="B128:C128"/>
    <mergeCell ref="B131:C131"/>
    <mergeCell ref="A134:C134"/>
    <mergeCell ref="B109:C109"/>
    <mergeCell ref="B110:C110"/>
    <mergeCell ref="B111:C111"/>
    <mergeCell ref="A112:C112"/>
    <mergeCell ref="A113:C113"/>
    <mergeCell ref="B114:C114"/>
    <mergeCell ref="B115:C115"/>
    <mergeCell ref="B116:C116"/>
    <mergeCell ref="B117:C117"/>
    <mergeCell ref="B100:C100"/>
    <mergeCell ref="B101:C101"/>
    <mergeCell ref="B102:C102"/>
    <mergeCell ref="B103:C103"/>
    <mergeCell ref="B104:C104"/>
    <mergeCell ref="B105:C105"/>
    <mergeCell ref="B106:C106"/>
    <mergeCell ref="B107:C107"/>
    <mergeCell ref="B108:C108"/>
    <mergeCell ref="B91:C91"/>
    <mergeCell ref="B92:C92"/>
    <mergeCell ref="B93:C93"/>
    <mergeCell ref="B94:C94"/>
    <mergeCell ref="B95:C95"/>
    <mergeCell ref="B96:C96"/>
    <mergeCell ref="B97:C97"/>
    <mergeCell ref="B98:C98"/>
    <mergeCell ref="A99:C99"/>
    <mergeCell ref="B82:C82"/>
    <mergeCell ref="B83:C83"/>
    <mergeCell ref="B84:C84"/>
    <mergeCell ref="B85:C85"/>
    <mergeCell ref="A86:C86"/>
    <mergeCell ref="B87:C87"/>
    <mergeCell ref="B88:C88"/>
    <mergeCell ref="B89:C89"/>
    <mergeCell ref="B90:C90"/>
    <mergeCell ref="A73:C73"/>
    <mergeCell ref="B74:C74"/>
    <mergeCell ref="B75:C75"/>
    <mergeCell ref="B76:C76"/>
    <mergeCell ref="B77:C77"/>
    <mergeCell ref="B78:C78"/>
    <mergeCell ref="B79:C79"/>
    <mergeCell ref="B80:C80"/>
    <mergeCell ref="B81:C81"/>
    <mergeCell ref="B64:C64"/>
    <mergeCell ref="B65:C65"/>
    <mergeCell ref="B66:C66"/>
    <mergeCell ref="B67:C67"/>
    <mergeCell ref="B68:C68"/>
    <mergeCell ref="B69:C69"/>
    <mergeCell ref="B70:C70"/>
    <mergeCell ref="B71:C71"/>
    <mergeCell ref="B72:C72"/>
    <mergeCell ref="B54:C54"/>
    <mergeCell ref="A55:C55"/>
    <mergeCell ref="B56:C56"/>
    <mergeCell ref="A58:C58"/>
    <mergeCell ref="A59:C59"/>
    <mergeCell ref="A60:C60"/>
    <mergeCell ref="B61:C61"/>
    <mergeCell ref="B62:C62"/>
    <mergeCell ref="B63:C63"/>
    <mergeCell ref="A30:C30"/>
    <mergeCell ref="A31:C31"/>
    <mergeCell ref="A32:C32"/>
    <mergeCell ref="B33:C33"/>
    <mergeCell ref="B38:C38"/>
    <mergeCell ref="B44:C44"/>
    <mergeCell ref="A46:C46"/>
    <mergeCell ref="B47:C47"/>
    <mergeCell ref="A53:C53"/>
    <mergeCell ref="B20:C20"/>
    <mergeCell ref="A21:B21"/>
    <mergeCell ref="B22:C22"/>
    <mergeCell ref="A24:C24"/>
    <mergeCell ref="A25:C25"/>
    <mergeCell ref="A26:C26"/>
    <mergeCell ref="B27:C27"/>
    <mergeCell ref="B28:C28"/>
    <mergeCell ref="A29:C29"/>
    <mergeCell ref="A11:B11"/>
    <mergeCell ref="B12:C12"/>
    <mergeCell ref="A13:B13"/>
    <mergeCell ref="B14:C14"/>
    <mergeCell ref="A15:B15"/>
    <mergeCell ref="B16:C16"/>
    <mergeCell ref="A17:B17"/>
    <mergeCell ref="B18:C18"/>
    <mergeCell ref="A19:B19"/>
    <mergeCell ref="D1:D2"/>
    <mergeCell ref="A4:C4"/>
    <mergeCell ref="A5:C5"/>
    <mergeCell ref="B6:C6"/>
    <mergeCell ref="A3:C3"/>
    <mergeCell ref="A7:C7"/>
    <mergeCell ref="B8:C8"/>
    <mergeCell ref="A9:B9"/>
    <mergeCell ref="B10:C10"/>
  </mergeCells>
  <phoneticPr fontId="4" type="noConversion"/>
  <hyperlinks>
    <hyperlink ref="D1" location="Introduction!A1" display="To jump to the Introduction sheet, click here." xr:uid="{00000000-0004-0000-0100-000000000000}"/>
  </hyperlinks>
  <pageMargins left="0.5" right="0.5" top="0.5" bottom="0.5"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B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28515625" style="41" customWidth="1"/>
    <col min="28" max="28" width="15.85546875" style="41" customWidth="1"/>
    <col min="29" max="32" width="11.7109375" style="41" customWidth="1"/>
    <col min="33" max="33" width="4.42578125" style="41" customWidth="1"/>
    <col min="34" max="34" width="24.7109375" style="41" customWidth="1"/>
    <col min="35" max="37" width="11.7109375" style="41" customWidth="1"/>
    <col min="38" max="38" width="20" style="41" customWidth="1"/>
    <col min="39" max="39" width="25.85546875" style="41" customWidth="1"/>
    <col min="40" max="40" width="23.85546875" style="41" customWidth="1"/>
    <col min="41" max="41" width="14.140625" style="41" customWidth="1"/>
    <col min="42" max="67" width="11.7109375" style="41" customWidth="1"/>
    <col min="68" max="68" width="12.42578125" style="41" customWidth="1"/>
    <col min="69" max="72" width="11.7109375" style="41" customWidth="1"/>
    <col min="73" max="73" width="20.7109375" style="41" customWidth="1"/>
    <col min="74" max="74" width="11.7109375" style="41" customWidth="1"/>
    <col min="75" max="75" width="17.42578125" style="41" customWidth="1"/>
    <col min="76" max="89" width="11.7109375" style="41" customWidth="1"/>
    <col min="90" max="90" width="13.42578125" style="41" customWidth="1"/>
    <col min="91" max="105" width="11.7109375" style="41" customWidth="1"/>
    <col min="106" max="106" width="16.28515625" style="41" customWidth="1"/>
    <col min="107" max="115" width="11.7109375" style="41" customWidth="1"/>
    <col min="116" max="116" width="13.42578125" style="41" customWidth="1"/>
    <col min="117" max="117" width="11.7109375" style="41" customWidth="1"/>
    <col min="118" max="118" width="15.140625" style="41" customWidth="1"/>
    <col min="119" max="119" width="13.42578125" style="41" customWidth="1"/>
    <col min="120" max="128" width="11.7109375" style="41" customWidth="1"/>
    <col min="129" max="129" width="13.7109375" style="41" customWidth="1"/>
    <col min="130" max="130" width="12" style="41" customWidth="1"/>
    <col min="131" max="16384" width="11.7109375" style="41"/>
  </cols>
  <sheetData>
    <row r="1" spans="1:132"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2"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2"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2"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2"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2"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2"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2" s="121" customFormat="1" ht="19.5">
      <c r="A8" s="554" t="s">
        <v>1179</v>
      </c>
      <c r="B8" s="554"/>
      <c r="C8" s="554"/>
      <c r="D8" s="555"/>
      <c r="E8" s="555"/>
      <c r="F8" s="555"/>
      <c r="G8" s="555"/>
      <c r="H8" s="555"/>
      <c r="I8" s="18"/>
      <c r="J8" s="93">
        <f>G8</f>
        <v>0</v>
      </c>
      <c r="K8" s="19" t="str">
        <f>A8</f>
        <v>Country: Madagascar</v>
      </c>
      <c r="L8" s="70"/>
      <c r="M8" s="70"/>
      <c r="N8" s="19"/>
      <c r="O8" s="70"/>
      <c r="P8" s="70" t="s">
        <v>1032</v>
      </c>
      <c r="Q8" s="70"/>
      <c r="R8" s="19" t="s">
        <v>260</v>
      </c>
      <c r="S8" s="70"/>
      <c r="T8" s="123">
        <f>D8</f>
        <v>0</v>
      </c>
      <c r="U8" s="42"/>
      <c r="V8" s="42"/>
      <c r="W8" s="114"/>
      <c r="X8" s="114"/>
      <c r="Z8" s="39"/>
    </row>
    <row r="9" spans="1:132" hidden="1">
      <c r="A9" s="555"/>
      <c r="B9" s="555"/>
      <c r="C9" s="555"/>
      <c r="D9" s="555"/>
      <c r="E9" s="555"/>
      <c r="F9" s="61"/>
      <c r="G9" s="555"/>
      <c r="H9" s="555"/>
      <c r="J9" s="93">
        <f>G9</f>
        <v>0</v>
      </c>
      <c r="K9" s="19">
        <f>A9</f>
        <v>0</v>
      </c>
      <c r="O9" s="19" t="s">
        <v>1033</v>
      </c>
      <c r="Q9" s="70" t="s">
        <v>1034</v>
      </c>
      <c r="S9" s="84">
        <f>D9</f>
        <v>0</v>
      </c>
    </row>
    <row r="10" spans="1:132"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132"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2"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Q12" s="42"/>
      <c r="DR12" s="42"/>
      <c r="DS12" s="42"/>
      <c r="DT12" s="42"/>
      <c r="DU12" s="42"/>
      <c r="DV12" s="42"/>
      <c r="DW12" s="42"/>
      <c r="DX12" s="42"/>
      <c r="DY12" s="42"/>
      <c r="DZ12" s="42"/>
      <c r="EA12" s="116"/>
      <c r="EB12" s="116"/>
    </row>
    <row r="13" spans="1:132" s="115" customFormat="1" ht="30">
      <c r="A13" s="43"/>
      <c r="B13" s="564" t="s">
        <v>1038</v>
      </c>
      <c r="C13" s="565"/>
      <c r="D13" s="566" t="s">
        <v>69</v>
      </c>
      <c r="E13" s="567"/>
      <c r="F13" s="567"/>
      <c r="G13" s="567"/>
      <c r="H13" s="568"/>
      <c r="I13" s="18"/>
      <c r="J13" s="74"/>
      <c r="K13" s="19" t="str">
        <f>B13</f>
        <v>a. What is the name of the committee?</v>
      </c>
      <c r="L13" s="80" t="str">
        <f>D13</f>
        <v>"Reproductive Health/Family Planning Partners Committee" and sub-committee "RH/FP Logistics Committee"</v>
      </c>
      <c r="M13" s="70"/>
      <c r="N13" s="70"/>
      <c r="O13" s="73" t="str">
        <f>D13</f>
        <v>"Reproductive Health/Family Planning Partners Committee" and sub-committee "RH/FP Logistics Committee"</v>
      </c>
      <c r="P13" s="70"/>
      <c r="Q13" s="70"/>
      <c r="R13" s="70"/>
      <c r="S13" s="70"/>
      <c r="T13" s="42"/>
      <c r="U13" s="42"/>
      <c r="V13" s="42"/>
      <c r="W13" s="114"/>
      <c r="X13" s="114"/>
      <c r="Z13" s="143"/>
      <c r="DQ13" s="42"/>
      <c r="DR13" s="42"/>
      <c r="DS13" s="42"/>
      <c r="DT13" s="116"/>
      <c r="DU13" s="116"/>
      <c r="DV13" s="116"/>
      <c r="DW13" s="116"/>
      <c r="DX13" s="116"/>
      <c r="DY13" s="116"/>
      <c r="DZ13" s="116"/>
      <c r="EA13" s="116"/>
      <c r="EB13" s="116"/>
    </row>
    <row r="14" spans="1:132" s="115" customFormat="1" ht="30">
      <c r="A14" s="569" t="s">
        <v>86</v>
      </c>
      <c r="B14" s="570"/>
      <c r="C14" s="570"/>
      <c r="D14" s="571" t="s">
        <v>1039</v>
      </c>
      <c r="E14" s="572"/>
      <c r="F14" s="572"/>
      <c r="G14" s="572"/>
      <c r="H14" s="573"/>
      <c r="I14" s="434"/>
      <c r="J14" s="218"/>
      <c r="K14" s="219" t="str">
        <f>A14</f>
        <v>A2. Are the following organizations represented on the committee?</v>
      </c>
      <c r="L14" s="218"/>
      <c r="M14" s="218"/>
      <c r="N14" s="218"/>
      <c r="O14" s="219"/>
      <c r="P14" s="218"/>
      <c r="Q14" s="218"/>
      <c r="R14" s="218"/>
      <c r="S14" s="218"/>
      <c r="T14" s="218"/>
      <c r="U14" s="218"/>
      <c r="V14" s="218"/>
      <c r="W14" s="220"/>
      <c r="X14" s="220"/>
      <c r="Y14" s="221"/>
      <c r="Z14" s="143"/>
      <c r="DQ14" s="42"/>
      <c r="DR14" s="42"/>
      <c r="DS14" s="42"/>
      <c r="DT14" s="116"/>
      <c r="DU14" s="116"/>
      <c r="DV14" s="116"/>
      <c r="DW14" s="116"/>
      <c r="DX14" s="116"/>
      <c r="DY14" s="116"/>
      <c r="DZ14" s="116"/>
      <c r="EA14" s="116"/>
      <c r="EB14" s="116"/>
    </row>
    <row r="15" spans="1:132" s="115" customFormat="1" ht="45">
      <c r="A15" s="89"/>
      <c r="B15" s="574" t="s">
        <v>1040</v>
      </c>
      <c r="C15" s="575"/>
      <c r="D15" s="53" t="s">
        <v>53</v>
      </c>
      <c r="E15" s="89" t="s">
        <v>1041</v>
      </c>
      <c r="F15" s="576" t="s">
        <v>99</v>
      </c>
      <c r="G15" s="577"/>
      <c r="H15" s="578"/>
      <c r="I15" s="18"/>
      <c r="J15" s="74"/>
      <c r="K15" s="19" t="str">
        <f t="shared" ref="K15:K22" si="0">B15</f>
        <v>a. Social marketing</v>
      </c>
      <c r="L15" s="70"/>
      <c r="M15" s="70"/>
      <c r="N15" s="70"/>
      <c r="O15" s="19"/>
      <c r="P15" s="70"/>
      <c r="Q15" s="19" t="str">
        <f t="shared" ref="Q15:Q22" si="1">F15</f>
        <v>Population Services International</v>
      </c>
      <c r="R15" s="70"/>
      <c r="S15" s="70"/>
      <c r="T15" s="42"/>
      <c r="U15" s="42"/>
      <c r="V15" s="42"/>
      <c r="W15" s="114"/>
      <c r="X15" s="114"/>
      <c r="Z15" s="143"/>
      <c r="DQ15" s="42"/>
      <c r="DR15" s="42"/>
      <c r="DS15" s="42"/>
      <c r="DT15" s="42"/>
      <c r="DU15" s="42"/>
      <c r="DV15" s="42"/>
      <c r="DW15" s="42"/>
      <c r="DX15" s="42"/>
      <c r="DY15" s="42"/>
      <c r="DZ15" s="42"/>
      <c r="EA15" s="116"/>
      <c r="EB15" s="116"/>
    </row>
    <row r="16" spans="1:132" s="115" customFormat="1" ht="75">
      <c r="A16" s="33"/>
      <c r="B16" s="579" t="s">
        <v>1042</v>
      </c>
      <c r="C16" s="580"/>
      <c r="D16" s="430" t="s">
        <v>53</v>
      </c>
      <c r="E16" s="33" t="s">
        <v>1041</v>
      </c>
      <c r="F16" s="576" t="s">
        <v>125</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FISA (IPPF affiliate), Marie Stopes Madagascar, Religious platform represented by (1) SAF-FJKM - the Health Department of Protestant church and 2) SALFA -- health department of Lutheran Church), Voahary Salama (the NGO platform)</v>
      </c>
      <c r="R16" s="70"/>
      <c r="S16" s="70"/>
      <c r="T16" s="42"/>
      <c r="U16" s="42"/>
      <c r="V16" s="42"/>
      <c r="W16" s="114"/>
      <c r="X16" s="114"/>
      <c r="Z16" s="143"/>
      <c r="DQ16" s="42"/>
      <c r="DR16" s="42"/>
      <c r="DS16" s="42"/>
      <c r="DT16" s="42"/>
      <c r="DU16" s="42"/>
      <c r="DV16" s="42"/>
      <c r="DW16" s="42"/>
      <c r="DX16" s="42"/>
      <c r="DY16" s="42"/>
      <c r="DZ16" s="42"/>
      <c r="EA16" s="116"/>
      <c r="EB16" s="116"/>
    </row>
    <row r="17" spans="1:132" s="115" customFormat="1" ht="45">
      <c r="A17" s="33"/>
      <c r="B17" s="579" t="s">
        <v>1043</v>
      </c>
      <c r="C17" s="580"/>
      <c r="D17" s="430" t="s">
        <v>53</v>
      </c>
      <c r="E17" s="33" t="s">
        <v>1041</v>
      </c>
      <c r="F17" s="576" t="s">
        <v>147</v>
      </c>
      <c r="G17" s="577"/>
      <c r="H17" s="578"/>
      <c r="I17" s="18"/>
      <c r="J17" s="74"/>
      <c r="K17" s="19" t="str">
        <f t="shared" si="0"/>
        <v>c. Commercial sector (for example: pharmacy associations, manufacturers, etc.)</v>
      </c>
      <c r="L17" s="70"/>
      <c r="M17" s="70"/>
      <c r="N17" s="70"/>
      <c r="O17" s="19"/>
      <c r="P17" s="70"/>
      <c r="Q17" s="19" t="str">
        <f t="shared" si="1"/>
        <v>ORGANON</v>
      </c>
      <c r="R17" s="70"/>
      <c r="S17" s="70"/>
      <c r="T17" s="42"/>
      <c r="U17" s="42"/>
      <c r="V17" s="42"/>
      <c r="W17" s="114"/>
      <c r="X17" s="114"/>
      <c r="Z17" s="143"/>
      <c r="DQ17" s="42"/>
      <c r="DR17" s="42"/>
      <c r="DS17" s="42"/>
      <c r="DT17" s="42"/>
      <c r="DU17" s="42"/>
      <c r="DV17" s="42"/>
      <c r="DW17" s="42"/>
      <c r="DX17" s="42"/>
      <c r="DY17" s="42"/>
      <c r="DZ17" s="42"/>
      <c r="EA17" s="42"/>
      <c r="EB17" s="116"/>
    </row>
    <row r="18" spans="1:132" s="115" customFormat="1" ht="45">
      <c r="A18" s="33"/>
      <c r="B18" s="579" t="s">
        <v>1044</v>
      </c>
      <c r="C18" s="580"/>
      <c r="D18" s="430" t="s">
        <v>53</v>
      </c>
      <c r="E18" s="33" t="s">
        <v>1045</v>
      </c>
      <c r="F18" s="576" t="s">
        <v>161</v>
      </c>
      <c r="G18" s="577"/>
      <c r="H18" s="578"/>
      <c r="I18" s="18"/>
      <c r="J18" s="74"/>
      <c r="K18" s="19" t="str">
        <f t="shared" si="0"/>
        <v>d. Donors</v>
      </c>
      <c r="L18" s="70"/>
      <c r="M18" s="70"/>
      <c r="N18" s="70"/>
      <c r="O18" s="19"/>
      <c r="P18" s="70"/>
      <c r="Q18" s="19" t="str">
        <f t="shared" si="1"/>
        <v>USAID, UNFPA, JICA</v>
      </c>
      <c r="R18" s="70"/>
      <c r="S18" s="70"/>
      <c r="T18" s="42"/>
      <c r="U18" s="42"/>
      <c r="V18" s="42"/>
      <c r="W18" s="114"/>
      <c r="X18" s="114"/>
      <c r="Z18" s="143"/>
      <c r="DQ18" s="42"/>
      <c r="DR18" s="42"/>
      <c r="DS18" s="42"/>
      <c r="DT18" s="42"/>
      <c r="DU18" s="42"/>
      <c r="DV18" s="42"/>
      <c r="DW18" s="42"/>
      <c r="DX18" s="42"/>
      <c r="DY18" s="42"/>
      <c r="DZ18" s="42"/>
      <c r="EA18" s="42"/>
      <c r="EB18" s="116"/>
    </row>
    <row r="19" spans="1:132" s="115" customFormat="1" ht="45">
      <c r="A19" s="33"/>
      <c r="B19" s="579" t="s">
        <v>1046</v>
      </c>
      <c r="C19" s="580"/>
      <c r="D19" s="430" t="s">
        <v>53</v>
      </c>
      <c r="E19" s="33" t="s">
        <v>1047</v>
      </c>
      <c r="F19" s="576" t="s">
        <v>182</v>
      </c>
      <c r="G19" s="577"/>
      <c r="H19" s="578"/>
      <c r="I19" s="18"/>
      <c r="J19" s="74"/>
      <c r="K19" s="19" t="str">
        <f t="shared" si="0"/>
        <v>e. UN agencies</v>
      </c>
      <c r="L19" s="70"/>
      <c r="M19" s="70"/>
      <c r="N19" s="70"/>
      <c r="O19" s="19"/>
      <c r="P19" s="70"/>
      <c r="Q19" s="19" t="str">
        <f t="shared" si="1"/>
        <v>UNFPA, UNICEF, UNAIDS, World bank, WHO</v>
      </c>
      <c r="R19" s="70"/>
      <c r="S19" s="70"/>
      <c r="T19" s="42"/>
      <c r="U19" s="42"/>
      <c r="V19" s="42"/>
      <c r="W19" s="114"/>
      <c r="X19" s="114"/>
      <c r="Z19" s="143"/>
      <c r="DQ19" s="42"/>
      <c r="DR19" s="42"/>
      <c r="DS19" s="42"/>
      <c r="DT19" s="116"/>
      <c r="DU19" s="116"/>
      <c r="DV19" s="116"/>
      <c r="DW19" s="116"/>
      <c r="DX19" s="116"/>
      <c r="DY19" s="116"/>
      <c r="DZ19" s="116"/>
      <c r="EA19" s="116"/>
      <c r="EB19" s="116"/>
    </row>
    <row r="20" spans="1:132" s="115" customFormat="1" ht="45">
      <c r="A20" s="33"/>
      <c r="B20" s="579" t="s">
        <v>1048</v>
      </c>
      <c r="C20" s="580"/>
      <c r="D20" s="430" t="s">
        <v>53</v>
      </c>
      <c r="E20" s="33" t="s">
        <v>1049</v>
      </c>
      <c r="F20" s="576" t="s">
        <v>203</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Family Planning Directorate (FPD)</v>
      </c>
      <c r="R20" s="70"/>
      <c r="S20" s="70"/>
      <c r="T20" s="42"/>
      <c r="U20" s="42"/>
      <c r="V20" s="42"/>
      <c r="W20" s="114"/>
      <c r="X20" s="114"/>
      <c r="Z20" s="143"/>
      <c r="DQ20" s="42"/>
      <c r="DR20" s="42"/>
      <c r="DS20" s="42"/>
      <c r="DT20" s="116"/>
      <c r="DU20" s="116"/>
      <c r="DV20" s="116"/>
      <c r="DW20" s="116"/>
      <c r="DX20" s="116"/>
      <c r="DY20" s="116"/>
      <c r="EB20" s="116"/>
    </row>
    <row r="21" spans="1:132" s="115" customFormat="1" ht="30">
      <c r="A21" s="33"/>
      <c r="B21" s="574" t="s">
        <v>1050</v>
      </c>
      <c r="C21" s="574"/>
      <c r="D21" s="430" t="s">
        <v>53</v>
      </c>
      <c r="E21" s="33" t="s">
        <v>1051</v>
      </c>
      <c r="F21" s="576" t="s">
        <v>233</v>
      </c>
      <c r="G21" s="577"/>
      <c r="H21" s="578"/>
      <c r="I21" s="18"/>
      <c r="J21" s="74"/>
      <c r="K21" s="19" t="str">
        <f>B21</f>
        <v>g. Central Medical Store or Central Warehouse</v>
      </c>
      <c r="L21" s="70"/>
      <c r="M21" s="70"/>
      <c r="N21" s="70"/>
      <c r="O21" s="19"/>
      <c r="P21" s="70"/>
      <c r="Q21" s="19" t="str">
        <f t="shared" si="1"/>
        <v>SALAMA, the national essential drug purchasing agency</v>
      </c>
      <c r="R21" s="70"/>
      <c r="S21" s="70"/>
      <c r="T21" s="42"/>
      <c r="U21" s="42"/>
      <c r="V21" s="42"/>
      <c r="W21" s="114"/>
      <c r="X21" s="114"/>
      <c r="Z21" s="143"/>
    </row>
    <row r="22" spans="1:132" s="115" customFormat="1">
      <c r="A22" s="33"/>
      <c r="B22" s="574" t="s">
        <v>1052</v>
      </c>
      <c r="C22" s="574"/>
      <c r="D22" s="430" t="s">
        <v>53</v>
      </c>
      <c r="E22" s="33" t="s">
        <v>1051</v>
      </c>
      <c r="F22" s="576" t="s">
        <v>252</v>
      </c>
      <c r="G22" s="577"/>
      <c r="H22" s="578"/>
      <c r="I22" s="18"/>
      <c r="J22" s="74"/>
      <c r="K22" s="19" t="str">
        <f t="shared" si="0"/>
        <v xml:space="preserve">h. Ministry of Finance or Ministry of Planning </v>
      </c>
      <c r="L22" s="70"/>
      <c r="M22" s="70"/>
      <c r="N22" s="70"/>
      <c r="O22" s="19"/>
      <c r="P22" s="70"/>
      <c r="Q22" s="19" t="str">
        <f t="shared" si="1"/>
        <v>Ministry of Finance (sometimes)</v>
      </c>
      <c r="R22" s="70"/>
      <c r="S22" s="70"/>
      <c r="T22" s="42"/>
      <c r="U22" s="42"/>
      <c r="V22" s="42"/>
      <c r="W22" s="114"/>
      <c r="X22" s="114"/>
      <c r="Z22" s="143"/>
    </row>
    <row r="23" spans="1:132"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2"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2" s="115" customFormat="1" ht="45.75" thickBot="1">
      <c r="A25" s="584" t="s">
        <v>1055</v>
      </c>
      <c r="B25" s="564"/>
      <c r="C25" s="564"/>
      <c r="D25" s="432" t="s">
        <v>53</v>
      </c>
      <c r="E25" s="43" t="s">
        <v>1056</v>
      </c>
      <c r="F25" s="165" t="s">
        <v>275</v>
      </c>
      <c r="G25" s="65" t="s">
        <v>1057</v>
      </c>
      <c r="H25" s="165" t="s">
        <v>295</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2" s="118" customFormat="1" ht="16.5" thickBot="1">
      <c r="A26" s="559" t="s">
        <v>306</v>
      </c>
      <c r="B26" s="560"/>
      <c r="C26" s="560"/>
      <c r="D26" s="560"/>
      <c r="E26" s="560"/>
      <c r="F26" s="560"/>
      <c r="G26" s="560"/>
      <c r="H26" s="222"/>
      <c r="I26" s="223"/>
      <c r="J26" s="224"/>
      <c r="K26" s="225"/>
      <c r="L26" s="224"/>
      <c r="M26" s="224"/>
      <c r="N26" s="224"/>
      <c r="O26" s="224"/>
      <c r="P26" s="224"/>
      <c r="Q26" s="224"/>
      <c r="R26" s="224"/>
      <c r="S26" s="224"/>
      <c r="T26" s="224"/>
      <c r="U26" s="224"/>
      <c r="V26" s="224"/>
      <c r="W26" s="226"/>
      <c r="X26" s="226"/>
      <c r="Y26" s="227"/>
      <c r="Z26" s="144"/>
    </row>
    <row r="27" spans="1:132"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2"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2"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2" s="115" customFormat="1" ht="75">
      <c r="A30" s="581" t="s">
        <v>1059</v>
      </c>
      <c r="B30" s="579"/>
      <c r="C30" s="579"/>
      <c r="D30" s="579"/>
      <c r="E30" s="579"/>
      <c r="F30" s="579"/>
      <c r="G30" s="579"/>
      <c r="H30" s="580"/>
      <c r="I30" s="434"/>
      <c r="J30" s="228"/>
      <c r="K30" s="219"/>
      <c r="L30" s="218"/>
      <c r="M30" s="218"/>
      <c r="N30" s="218"/>
      <c r="O30" s="218"/>
      <c r="P30" s="218"/>
      <c r="Q30" s="218"/>
      <c r="R30" s="218"/>
      <c r="S30" s="218"/>
      <c r="T30" s="218"/>
      <c r="U30" s="218"/>
      <c r="V30" s="218"/>
      <c r="W30" s="220"/>
      <c r="X30" s="22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Y30" s="221"/>
      <c r="Z30" s="143"/>
    </row>
    <row r="31" spans="1:132"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2"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125126.5</v>
      </c>
      <c r="F33" s="92" t="s">
        <v>313</v>
      </c>
      <c r="G33" s="92" t="s">
        <v>333</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211"/>
      <c r="H34" s="211"/>
      <c r="I34" s="231"/>
      <c r="J34" s="75"/>
      <c r="K34" s="93"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4"/>
      <c r="M34" s="74"/>
      <c r="N34" s="74"/>
      <c r="O34" s="74"/>
      <c r="P34" s="74"/>
      <c r="Q34" s="74"/>
      <c r="R34" s="74"/>
      <c r="S34" s="74"/>
      <c r="T34" s="74"/>
      <c r="U34" s="74"/>
      <c r="V34" s="74"/>
      <c r="W34" s="232"/>
      <c r="X34" s="232"/>
      <c r="Y34" s="209"/>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125126.5</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233"/>
      <c r="K37" s="56">
        <f>A37</f>
        <v>0</v>
      </c>
      <c r="L37" s="88"/>
      <c r="M37" s="88"/>
      <c r="N37" s="88"/>
      <c r="O37" s="234"/>
      <c r="P37" s="88"/>
      <c r="Q37" s="88"/>
      <c r="R37" s="88"/>
      <c r="S37" s="88"/>
      <c r="T37" s="88"/>
      <c r="U37" s="88"/>
      <c r="V37" s="88"/>
      <c r="W37" s="133"/>
      <c r="X37" s="133"/>
      <c r="Y37" s="235"/>
      <c r="Z37" s="39"/>
    </row>
    <row r="38" spans="1:26" s="115" customFormat="1" ht="93.75">
      <c r="A38" s="581" t="s">
        <v>1071</v>
      </c>
      <c r="B38" s="579"/>
      <c r="C38" s="580"/>
      <c r="D38" s="5" t="s">
        <v>1062</v>
      </c>
      <c r="E38" s="5" t="s">
        <v>1072</v>
      </c>
      <c r="F38" s="5" t="s">
        <v>1073</v>
      </c>
      <c r="G38" s="44" t="s">
        <v>1074</v>
      </c>
      <c r="H38" s="5" t="s">
        <v>1066</v>
      </c>
      <c r="I38" s="45"/>
      <c r="J38" s="228"/>
      <c r="K38" s="219" t="str">
        <f>A38</f>
        <v>B5. In-kind donations of contraceptives provided for public sector</v>
      </c>
      <c r="L38" s="218"/>
      <c r="M38" s="218"/>
      <c r="N38" s="218"/>
      <c r="O38" s="236"/>
      <c r="P38" s="218"/>
      <c r="Q38" s="218"/>
      <c r="R38" s="218"/>
      <c r="S38" s="218"/>
      <c r="T38" s="218"/>
      <c r="U38" s="218"/>
      <c r="V38" s="218"/>
      <c r="W38" s="220"/>
      <c r="X38" s="220"/>
      <c r="Y38" s="221"/>
      <c r="Z38" s="143"/>
    </row>
    <row r="39" spans="1:26" s="115" customFormat="1" ht="93" customHeight="1">
      <c r="A39" s="43"/>
      <c r="B39" s="564" t="s">
        <v>1075</v>
      </c>
      <c r="C39" s="565"/>
      <c r="D39" s="447" t="s">
        <v>53</v>
      </c>
      <c r="E39" s="95">
        <v>2927412</v>
      </c>
      <c r="F39" s="92" t="s">
        <v>313</v>
      </c>
      <c r="G39" s="211" t="s">
        <v>408</v>
      </c>
      <c r="H39" s="211"/>
      <c r="I39" s="24"/>
      <c r="J39" s="75"/>
      <c r="K39" s="93" t="str">
        <f>B39</f>
        <v xml:space="preserve">a. In-kind (non-monetary) donations provided (including emergency supplies)
(This includes contraceptive supplies donated to the government and procured by donors (for example, by USAID). </v>
      </c>
      <c r="L39" s="74"/>
      <c r="M39" s="74"/>
      <c r="N39" s="74"/>
      <c r="O39" s="237"/>
      <c r="P39" s="74"/>
      <c r="Q39" s="74"/>
      <c r="R39" s="74"/>
      <c r="S39" s="74"/>
      <c r="T39" s="74"/>
      <c r="U39" s="74"/>
      <c r="V39" s="74"/>
      <c r="W39" s="232"/>
      <c r="X39" s="232"/>
      <c r="Y39" s="209"/>
      <c r="Z39" s="143"/>
    </row>
    <row r="40" spans="1:26" s="115" customFormat="1">
      <c r="A40" s="33"/>
      <c r="B40" s="34"/>
      <c r="C40" s="35" t="s">
        <v>1076</v>
      </c>
      <c r="D40" s="587" t="s">
        <v>157</v>
      </c>
      <c r="E40" s="588"/>
      <c r="F40" s="588"/>
      <c r="G40" s="588"/>
      <c r="H40" s="589"/>
      <c r="I40" s="49"/>
      <c r="J40" s="75"/>
      <c r="K40" s="19" t="str">
        <f>C40</f>
        <v>i. Specify source(s) of in-kind donations</v>
      </c>
      <c r="L40" s="70"/>
      <c r="M40" s="70"/>
      <c r="N40" s="70"/>
      <c r="O40" s="73" t="str">
        <f>D40</f>
        <v>UNFPA</v>
      </c>
      <c r="P40" s="70"/>
      <c r="Q40" s="70"/>
      <c r="R40" s="70"/>
      <c r="S40" s="70"/>
      <c r="T40" s="42"/>
      <c r="U40" s="42"/>
      <c r="V40" s="42"/>
      <c r="W40" s="114"/>
      <c r="X40" s="114"/>
      <c r="Z40" s="143"/>
    </row>
    <row r="41" spans="1:26" s="121" customFormat="1">
      <c r="A41" s="122"/>
      <c r="B41" s="9"/>
      <c r="C41" s="9"/>
      <c r="D41" s="50"/>
      <c r="E41" s="46"/>
      <c r="F41" s="46"/>
      <c r="G41" s="47"/>
      <c r="H41" s="48"/>
      <c r="I41" s="104"/>
      <c r="J41" s="233"/>
      <c r="K41" s="56">
        <f>A41</f>
        <v>0</v>
      </c>
      <c r="L41" s="88"/>
      <c r="M41" s="88"/>
      <c r="N41" s="88"/>
      <c r="O41" s="234"/>
      <c r="P41" s="88"/>
      <c r="Q41" s="88"/>
      <c r="R41" s="88"/>
      <c r="S41" s="88"/>
      <c r="T41" s="88"/>
      <c r="U41" s="88"/>
      <c r="V41" s="88"/>
      <c r="W41" s="133"/>
      <c r="X41" s="133"/>
      <c r="Y41" s="235"/>
      <c r="Z41" s="39"/>
    </row>
    <row r="42" spans="1:26" s="115" customFormat="1" ht="165">
      <c r="A42" s="590" t="s">
        <v>1077</v>
      </c>
      <c r="B42" s="591"/>
      <c r="C42" s="591"/>
      <c r="D42" s="591"/>
      <c r="E42" s="592"/>
      <c r="F42" s="98">
        <f>E36/(E36+E39)</f>
        <v>4.0990965388315329E-2</v>
      </c>
      <c r="G42" s="730"/>
      <c r="H42" s="731"/>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438</v>
      </c>
      <c r="G43" s="599"/>
      <c r="H43" s="600"/>
      <c r="I43" s="25"/>
      <c r="J43" s="75"/>
      <c r="K43" s="19"/>
      <c r="L43" s="70"/>
      <c r="M43" s="70"/>
      <c r="N43" s="70"/>
      <c r="O43" s="70"/>
      <c r="P43" s="70"/>
      <c r="Q43" s="19" t="str">
        <f>F43</f>
        <v>Other</v>
      </c>
      <c r="R43" s="80" t="str">
        <f>A43</f>
        <v>B7. If the government is financing contraceptive procurement, which entity does the procurement? (Please select from the dropdown.)</v>
      </c>
      <c r="S43" s="70"/>
      <c r="T43" s="42"/>
      <c r="U43" s="42"/>
      <c r="V43" s="42"/>
      <c r="W43" s="114"/>
      <c r="X43" s="114"/>
      <c r="Z43" s="143"/>
    </row>
    <row r="44" spans="1:26" s="115" customFormat="1" ht="30">
      <c r="A44" s="33"/>
      <c r="B44" s="579" t="s">
        <v>1079</v>
      </c>
      <c r="C44" s="579"/>
      <c r="D44" s="579"/>
      <c r="E44" s="579"/>
      <c r="F44" s="576" t="s">
        <v>444</v>
      </c>
      <c r="G44" s="577"/>
      <c r="H44" s="578"/>
      <c r="I44" s="24"/>
      <c r="J44" s="75"/>
      <c r="K44" s="19"/>
      <c r="L44" s="70"/>
      <c r="M44" s="91">
        <f>E44</f>
        <v>0</v>
      </c>
      <c r="N44" s="70"/>
      <c r="O44" s="70"/>
      <c r="P44" s="70"/>
      <c r="Q44" s="19" t="str">
        <f>F44</f>
        <v>SALAMA - Central Essential Drugs Purchasing Agency</v>
      </c>
      <c r="R44" s="73" t="str">
        <f>B44</f>
        <v>a. Specify entity</v>
      </c>
      <c r="S44" s="70"/>
      <c r="T44" s="42"/>
      <c r="U44" s="42"/>
      <c r="V44" s="42"/>
      <c r="W44" s="114"/>
      <c r="X44" s="114"/>
      <c r="Z44" s="143"/>
    </row>
    <row r="45" spans="1:26"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464</v>
      </c>
      <c r="E47" s="603"/>
      <c r="F47" s="603"/>
      <c r="G47" s="603"/>
      <c r="H47" s="604"/>
      <c r="I47" s="18"/>
      <c r="J47" s="75"/>
      <c r="K47" s="19" t="str">
        <f>A47</f>
        <v xml:space="preserve">B9. Comments about finance and procurement
</v>
      </c>
      <c r="L47" s="70"/>
      <c r="M47" s="70"/>
      <c r="N47" s="70"/>
      <c r="O47" s="19" t="str">
        <f>D47</f>
        <v>90% of the total funds for contraceptive procurement used to come from donors including USAID who provided 60% of the contraceptives before the March 2009 coup declaration and suspension of the USG assistance to the Government.</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52</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260</v>
      </c>
      <c r="G59" s="447" t="s">
        <v>260</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260</v>
      </c>
      <c r="G60" s="447" t="s">
        <v>260</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53</v>
      </c>
      <c r="G61" s="447" t="s">
        <v>260</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34"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34"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34" s="115" customFormat="1" ht="15.75" thickBot="1">
      <c r="A67" s="33"/>
      <c r="B67" s="32" t="s">
        <v>1104</v>
      </c>
      <c r="C67" s="437" t="s">
        <v>580</v>
      </c>
      <c r="D67" s="626" t="s">
        <v>607</v>
      </c>
      <c r="E67" s="627"/>
      <c r="F67" s="438" t="s">
        <v>53</v>
      </c>
      <c r="G67" s="628" t="s">
        <v>53</v>
      </c>
      <c r="H67" s="629"/>
      <c r="I67" s="36"/>
      <c r="J67" s="79" t="str">
        <f>G67</f>
        <v>Yes</v>
      </c>
      <c r="K67" s="19" t="str">
        <f>B67</f>
        <v>a</v>
      </c>
      <c r="L67" s="70"/>
      <c r="M67" s="80">
        <f>E67</f>
        <v>0</v>
      </c>
      <c r="N67" s="70"/>
      <c r="O67" s="70"/>
      <c r="P67" s="70"/>
      <c r="Q67" s="70"/>
      <c r="R67" s="19"/>
      <c r="S67" s="19" t="str">
        <f>D67</f>
        <v>2007-2012</v>
      </c>
      <c r="T67" s="42"/>
      <c r="U67" s="42"/>
      <c r="V67" s="42"/>
      <c r="W67" s="114"/>
      <c r="X67" s="114"/>
      <c r="Z67" s="143"/>
    </row>
    <row r="68" spans="1:34"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34"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34" s="115" customFormat="1">
      <c r="A70" s="89"/>
      <c r="B70" s="574"/>
      <c r="C70" s="574"/>
      <c r="D70" s="583"/>
      <c r="E70" s="33" t="s">
        <v>1107</v>
      </c>
      <c r="F70" s="577" t="s">
        <v>645</v>
      </c>
      <c r="G70" s="577"/>
      <c r="H70" s="578"/>
      <c r="I70" s="36"/>
      <c r="J70" s="79"/>
      <c r="K70" s="19"/>
      <c r="L70" s="70"/>
      <c r="M70" s="70"/>
      <c r="N70" s="70"/>
      <c r="O70" s="70"/>
      <c r="P70" s="19">
        <f>B70</f>
        <v>0</v>
      </c>
      <c r="Q70" s="73" t="str">
        <f>F70</f>
        <v>Private</v>
      </c>
      <c r="R70" s="19"/>
      <c r="S70" s="70"/>
      <c r="T70" s="42"/>
      <c r="U70" s="42"/>
      <c r="V70" s="42"/>
      <c r="W70" s="114"/>
      <c r="X70" s="114"/>
      <c r="Z70" s="143"/>
    </row>
    <row r="71" spans="1:34" s="115" customFormat="1" ht="30">
      <c r="A71" s="33"/>
      <c r="B71" s="579" t="s">
        <v>1108</v>
      </c>
      <c r="C71" s="579"/>
      <c r="D71" s="580"/>
      <c r="E71" s="566" t="s">
        <v>661</v>
      </c>
      <c r="F71" s="567"/>
      <c r="G71" s="567"/>
      <c r="H71" s="568"/>
      <c r="I71" s="238"/>
      <c r="J71" s="239"/>
      <c r="K71" s="240"/>
      <c r="L71" s="241"/>
      <c r="M71" s="242" t="str">
        <f>E71</f>
        <v>Tax: 20%
VAT: 20%</v>
      </c>
      <c r="N71" s="242" t="str">
        <f>E71</f>
        <v>Tax: 20%
VAT: 20%</v>
      </c>
      <c r="O71" s="241"/>
      <c r="P71" s="240"/>
      <c r="Q71" s="241"/>
      <c r="R71" s="240" t="str">
        <f>B71</f>
        <v>b. If yes, how much are the duties, taxes, or fees?</v>
      </c>
      <c r="S71" s="241"/>
      <c r="T71" s="241"/>
      <c r="U71" s="241"/>
      <c r="V71" s="241"/>
      <c r="W71" s="243"/>
      <c r="X71" s="243"/>
      <c r="Y71" s="244"/>
      <c r="Z71" s="143"/>
    </row>
    <row r="72" spans="1:34"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c r="AH72" s="245"/>
    </row>
    <row r="73" spans="1:34" s="115" customFormat="1">
      <c r="A73" s="33"/>
      <c r="B73" s="579" t="s">
        <v>1110</v>
      </c>
      <c r="C73" s="579"/>
      <c r="D73" s="566" t="s">
        <v>677</v>
      </c>
      <c r="E73" s="567"/>
      <c r="F73" s="567"/>
      <c r="G73" s="567"/>
      <c r="H73" s="568"/>
      <c r="I73" s="36"/>
      <c r="J73" s="79"/>
      <c r="K73" s="19" t="str">
        <f>B73</f>
        <v>a. If yes, describe the policies.</v>
      </c>
      <c r="L73" s="70"/>
      <c r="M73" s="70"/>
      <c r="N73" s="72"/>
      <c r="O73" s="73" t="str">
        <f>D73</f>
        <v>Tax for contraceptives imported by private sector</v>
      </c>
      <c r="P73" s="19"/>
      <c r="Q73" s="70"/>
      <c r="R73" s="70"/>
      <c r="S73" s="70"/>
      <c r="T73" s="42"/>
      <c r="U73" s="42"/>
      <c r="V73" s="42"/>
      <c r="W73" s="114"/>
      <c r="X73" s="114"/>
      <c r="Z73" s="143"/>
      <c r="AH73" s="245"/>
    </row>
    <row r="74" spans="1:34"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34" s="115" customFormat="1" ht="15.75" thickBot="1">
      <c r="A75" s="431"/>
      <c r="B75" s="564" t="s">
        <v>1112</v>
      </c>
      <c r="C75" s="564"/>
      <c r="D75" s="11"/>
      <c r="E75" s="12"/>
      <c r="F75" s="12"/>
      <c r="G75" s="12"/>
      <c r="H75" s="13"/>
      <c r="I75" s="29"/>
      <c r="J75" s="246"/>
      <c r="K75" s="219"/>
      <c r="L75" s="218"/>
      <c r="M75" s="218"/>
      <c r="N75" s="218"/>
      <c r="O75" s="219"/>
      <c r="P75" s="219"/>
      <c r="Q75" s="218"/>
      <c r="R75" s="218"/>
      <c r="S75" s="218"/>
      <c r="T75" s="218"/>
      <c r="U75" s="218"/>
      <c r="V75" s="218"/>
      <c r="W75" s="220"/>
      <c r="X75" s="220"/>
      <c r="Y75" s="221"/>
      <c r="Z75" s="143"/>
    </row>
    <row r="76" spans="1:34" s="115" customFormat="1" ht="45">
      <c r="A76" s="128"/>
      <c r="B76" s="633" t="s">
        <v>1113</v>
      </c>
      <c r="C76" s="634"/>
      <c r="D76" s="635"/>
      <c r="E76" s="636" t="s">
        <v>1114</v>
      </c>
      <c r="F76" s="637"/>
      <c r="G76" s="636" t="s">
        <v>1115</v>
      </c>
      <c r="H76" s="638"/>
      <c r="I76" s="30"/>
      <c r="J76" s="247" t="str">
        <f>G76</f>
        <v>Describe private sector restriction on who is allowed to sell or dispense the method</v>
      </c>
      <c r="K76" s="219"/>
      <c r="L76" s="218"/>
      <c r="M76" s="218"/>
      <c r="N76" s="218"/>
      <c r="O76" s="219"/>
      <c r="P76" s="219" t="str">
        <f>B76</f>
        <v>Contraceptive Method(s)</v>
      </c>
      <c r="Q76" s="218"/>
      <c r="R76" s="218"/>
      <c r="S76" s="218"/>
      <c r="T76" s="218"/>
      <c r="U76" s="236" t="str">
        <f>E76</f>
        <v>Describe public sector restriction on who is allowed to sell or dispense the method</v>
      </c>
      <c r="V76" s="218"/>
      <c r="W76" s="220"/>
      <c r="X76" s="220"/>
      <c r="Y76" s="221"/>
      <c r="Z76" s="143"/>
    </row>
    <row r="77" spans="1:34" s="115" customFormat="1">
      <c r="A77" s="130"/>
      <c r="B77" s="6" t="s">
        <v>1104</v>
      </c>
      <c r="C77" s="577"/>
      <c r="D77" s="578"/>
      <c r="E77" s="639"/>
      <c r="F77" s="639"/>
      <c r="G77" s="639"/>
      <c r="H77" s="640"/>
      <c r="I77" s="28"/>
      <c r="J77" s="79">
        <f>G77</f>
        <v>0</v>
      </c>
      <c r="K77" s="19"/>
      <c r="L77" s="70"/>
      <c r="M77" s="80">
        <f>E77</f>
        <v>0</v>
      </c>
      <c r="N77" s="70"/>
      <c r="O77" s="19"/>
      <c r="P77" s="19">
        <f>C77</f>
        <v>0</v>
      </c>
      <c r="Q77" s="70"/>
      <c r="R77" s="70"/>
      <c r="S77" s="70"/>
      <c r="T77" s="42"/>
      <c r="U77" s="129">
        <f>E77</f>
        <v>0</v>
      </c>
      <c r="V77" s="42"/>
      <c r="W77" s="114"/>
      <c r="X77" s="114"/>
      <c r="Z77" s="143"/>
    </row>
    <row r="78" spans="1:34"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34"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34"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53</v>
      </c>
      <c r="H94" s="600"/>
      <c r="I94" s="82"/>
      <c r="J94" s="79" t="str">
        <f>G94</f>
        <v>Yes</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833</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2008</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t="s">
        <v>846</v>
      </c>
      <c r="E110" s="577"/>
      <c r="F110" s="577"/>
      <c r="G110" s="577"/>
      <c r="H110" s="578"/>
      <c r="I110" s="82"/>
      <c r="J110" s="69"/>
      <c r="K110" s="19" t="str">
        <f>A110</f>
        <v xml:space="preserve">D10. Notes about the National Essential Medicine List
</v>
      </c>
      <c r="L110" s="19"/>
      <c r="M110" s="70"/>
      <c r="N110" s="70"/>
      <c r="O110" s="19" t="str">
        <f>D110</f>
        <v>Expecting new NEML in 2010.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34"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34"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34"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34"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34"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34"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34" s="115" customFormat="1">
      <c r="A119" s="431"/>
      <c r="B119" s="579" t="s">
        <v>1092</v>
      </c>
      <c r="C119" s="579"/>
      <c r="D119" s="579"/>
      <c r="E119" s="579"/>
      <c r="F119" s="580"/>
      <c r="G119" s="598" t="s">
        <v>260</v>
      </c>
      <c r="H119" s="600"/>
      <c r="I119" s="18"/>
      <c r="J119" s="79" t="str">
        <f t="shared" si="5"/>
        <v>No Data</v>
      </c>
      <c r="K119" s="19"/>
      <c r="L119" s="70"/>
      <c r="M119" s="70"/>
      <c r="N119" s="70"/>
      <c r="O119" s="70"/>
      <c r="P119" s="70"/>
      <c r="Q119" s="70"/>
      <c r="R119" s="70"/>
      <c r="S119" s="70"/>
      <c r="T119" s="42"/>
      <c r="U119" s="42"/>
      <c r="V119" s="42"/>
      <c r="W119" s="114"/>
      <c r="X119" s="114"/>
      <c r="Y119" s="119" t="str">
        <f t="shared" si="6"/>
        <v>f. Male condoms</v>
      </c>
      <c r="Z119" s="143"/>
    </row>
    <row r="120" spans="1:34"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34"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34" s="115" customFormat="1">
      <c r="A122" s="431"/>
      <c r="B122" s="579" t="s">
        <v>1149</v>
      </c>
      <c r="C122" s="579"/>
      <c r="D122" s="579"/>
      <c r="E122" s="579"/>
      <c r="F122" s="580"/>
      <c r="G122" s="598" t="s">
        <v>53</v>
      </c>
      <c r="H122" s="600"/>
      <c r="I122" s="18"/>
      <c r="J122" s="79" t="str">
        <f t="shared" si="5"/>
        <v>Yes</v>
      </c>
      <c r="K122" s="19"/>
      <c r="L122" s="70"/>
      <c r="M122" s="70"/>
      <c r="N122" s="70"/>
      <c r="O122" s="70"/>
      <c r="P122" s="70"/>
      <c r="Q122" s="70"/>
      <c r="R122" s="70"/>
      <c r="S122" s="70"/>
      <c r="T122" s="42"/>
      <c r="U122" s="42"/>
      <c r="V122" s="42"/>
      <c r="W122" s="114"/>
      <c r="X122" s="114"/>
      <c r="Y122" s="119" t="str">
        <f t="shared" si="6"/>
        <v>i. CycleBeads</v>
      </c>
      <c r="Z122" s="143"/>
    </row>
    <row r="123" spans="1:34" s="115" customFormat="1" ht="157.5" customHeight="1">
      <c r="A123" s="431"/>
      <c r="B123" s="579" t="s">
        <v>1150</v>
      </c>
      <c r="C123" s="579"/>
      <c r="D123" s="579"/>
      <c r="E123" s="579"/>
      <c r="F123" s="576" t="s">
        <v>867</v>
      </c>
      <c r="G123" s="577"/>
      <c r="H123" s="578"/>
      <c r="I123" s="18"/>
      <c r="J123" s="79">
        <f t="shared" si="5"/>
        <v>0</v>
      </c>
      <c r="K123" s="93"/>
      <c r="L123" s="74"/>
      <c r="M123" s="93">
        <f>E123</f>
        <v>0</v>
      </c>
      <c r="N123" s="74"/>
      <c r="O123" s="74"/>
      <c r="P123" s="74"/>
      <c r="Q123" s="93" t="str">
        <f>F123</f>
        <v>January - December 2009</v>
      </c>
      <c r="R123" s="74"/>
      <c r="S123" s="74"/>
      <c r="T123" s="74"/>
      <c r="U123" s="74"/>
      <c r="V123" s="74"/>
      <c r="W123" s="232"/>
      <c r="X123" s="232"/>
      <c r="Y123" s="209"/>
      <c r="Z123" s="143"/>
      <c r="AH123" s="248"/>
    </row>
    <row r="124" spans="1:34" s="115" customFormat="1" ht="45">
      <c r="A124" s="33"/>
      <c r="B124" s="579" t="s">
        <v>1151</v>
      </c>
      <c r="C124" s="579"/>
      <c r="D124" s="579"/>
      <c r="E124" s="579"/>
      <c r="F124" s="576" t="s">
        <v>898</v>
      </c>
      <c r="G124" s="577"/>
      <c r="H124" s="578"/>
      <c r="I124" s="18"/>
      <c r="J124" s="79">
        <f t="shared" si="5"/>
        <v>0</v>
      </c>
      <c r="K124" s="19"/>
      <c r="L124" s="19"/>
      <c r="M124" s="70"/>
      <c r="N124" s="70"/>
      <c r="O124" s="70"/>
      <c r="P124" s="70"/>
      <c r="Q124" s="19" t="str">
        <f>F124</f>
        <v>Logistics Management Information System, SALAMA report</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34"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34"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34"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34" s="115" customFormat="1" ht="75.75" thickBot="1">
      <c r="A128" s="669" t="s">
        <v>1155</v>
      </c>
      <c r="B128" s="670"/>
      <c r="C128" s="671"/>
      <c r="D128" s="672" t="s">
        <v>929</v>
      </c>
      <c r="E128" s="673"/>
      <c r="F128" s="673"/>
      <c r="G128" s="673"/>
      <c r="H128" s="674"/>
      <c r="I128" s="18"/>
      <c r="J128" s="79"/>
      <c r="K128" s="19" t="str">
        <f>A128</f>
        <v xml:space="preserve">F. Overall comments about issues with contraceptive security
</v>
      </c>
      <c r="L128" s="70"/>
      <c r="M128" s="70"/>
      <c r="N128" s="70"/>
      <c r="O128" s="19" t="str">
        <f>D128</f>
        <v>Since July 2007, a free contraceptive policy has been in place and likely affects the logistic system regarding who is going to pay for the transportation of contraceptive products. In March 2009 a coup declaration suspended USAID support to the Government of Madagascar and impacted contraceptive security during the period from March to December 2009.</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132">
      <c r="A145" s="40"/>
      <c r="B145" s="40"/>
      <c r="G145" s="51"/>
      <c r="H145" s="37"/>
      <c r="I145" s="70"/>
    </row>
    <row r="146" spans="1:132">
      <c r="A146" s="40"/>
      <c r="B146" s="40"/>
      <c r="G146" s="51"/>
      <c r="H146" s="37"/>
      <c r="I146" s="70"/>
    </row>
    <row r="147" spans="1:132"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row>
    <row r="148" spans="1:132"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row>
    <row r="149" spans="1:132"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row>
    <row r="150" spans="1:132"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row>
    <row r="151" spans="1:132"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row>
    <row r="152" spans="1:132"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row>
    <row r="153" spans="1:132"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row>
    <row r="154" spans="1:132"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row>
    <row r="155" spans="1:132"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row>
    <row r="156" spans="1:132"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row>
    <row r="157" spans="1:132"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row>
  </sheetData>
  <mergeCells count="215">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disablePrompts="1" count="6">
    <dataValidation type="list" allowBlank="1" showInputMessage="1" showErrorMessage="1" errorTitle="Choose from dropdown" error="Please choose from the dropdown list." prompt="Please select from the dropdown list." sqref="G112 H64 D51 H27 D15 H12" xr:uid="{00000000-0002-0000-13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3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3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300-000003000000}">
      <formula1>$W$1:$W$5</formula1>
    </dataValidation>
    <dataValidation type="list" allowBlank="1" showInputMessage="1" showErrorMessage="1" error="Please choose from the dropdown list." sqref="F43:H43" xr:uid="{00000000-0002-0000-1300-000004000000}">
      <formula1>$R$1:$R$8</formula1>
    </dataValidation>
    <dataValidation type="list" allowBlank="1" showInputMessage="1" showErrorMessage="1" error="Please choose from the dropdown list." sqref="H23" xr:uid="{00000000-0002-0000-1300-000005000000}">
      <formula1>$O$1:$O$7</formula1>
    </dataValidation>
  </dataValidations>
  <hyperlinks>
    <hyperlink ref="A5:C5" location="Introduction!A1" display="To jump to the Introduction sheet, click here." xr:uid="{00000000-0004-0000-1300-000000000000}"/>
  </hyperlinks>
  <pageMargins left="0.75" right="0.75" top="1" bottom="1" header="0.5" footer="0.5"/>
  <pageSetup scale="5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D157"/>
  <sheetViews>
    <sheetView view="pageBreakPreview" zoomScale="80" zoomScaleNormal="75" workbookViewId="0">
      <selection sqref="A1:H1"/>
    </sheetView>
  </sheetViews>
  <sheetFormatPr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9.14062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1180</v>
      </c>
      <c r="B8" s="554"/>
      <c r="C8" s="554"/>
      <c r="D8" s="555"/>
      <c r="E8" s="555"/>
      <c r="F8" s="555"/>
      <c r="G8" s="555"/>
      <c r="H8" s="555"/>
      <c r="I8" s="18"/>
      <c r="J8" s="93">
        <f>G8</f>
        <v>0</v>
      </c>
      <c r="K8" s="19" t="str">
        <f>A8</f>
        <v>Country: Malawi</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70</v>
      </c>
      <c r="E13" s="567"/>
      <c r="F13" s="567"/>
      <c r="G13" s="567"/>
      <c r="H13" s="568"/>
      <c r="I13" s="18"/>
      <c r="J13" s="74"/>
      <c r="K13" s="19" t="str">
        <f>B13</f>
        <v>a. What is the name of the committee?</v>
      </c>
      <c r="L13" s="80" t="str">
        <f>D13</f>
        <v>Reproductive Health Technical Working Group</v>
      </c>
      <c r="M13" s="70"/>
      <c r="N13" s="70"/>
      <c r="O13" s="73" t="str">
        <f>D13</f>
        <v>Reproductive Health Technical Working Group</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100</v>
      </c>
      <c r="G15" s="577"/>
      <c r="H15" s="578"/>
      <c r="I15" s="18"/>
      <c r="J15" s="74"/>
      <c r="K15" s="19" t="str">
        <f t="shared" ref="K15:K22" si="0">B15</f>
        <v>a. Social marketing</v>
      </c>
      <c r="L15" s="70"/>
      <c r="M15" s="70"/>
      <c r="N15" s="70"/>
      <c r="O15" s="19"/>
      <c r="P15" s="70"/>
      <c r="Q15" s="19" t="str">
        <f t="shared" ref="Q15:Q22" si="1">F15</f>
        <v>PSI</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52</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162</v>
      </c>
      <c r="G18" s="577"/>
      <c r="H18" s="578"/>
      <c r="I18" s="18"/>
      <c r="J18" s="74"/>
      <c r="K18" s="19" t="str">
        <f t="shared" si="0"/>
        <v>d. Donors</v>
      </c>
      <c r="L18" s="70"/>
      <c r="M18" s="70"/>
      <c r="N18" s="70"/>
      <c r="O18" s="19"/>
      <c r="P18" s="70"/>
      <c r="Q18" s="19" t="str">
        <f t="shared" si="1"/>
        <v>USAID, Clinton HIV/AIDS Initiative (CHAI)</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204</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Reproductive Health Unit, Health Technical Support Services - Pharmaceutical and HIV/AIDS Unit, National AIDS Commission</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96" t="s">
        <v>318</v>
      </c>
      <c r="G33" s="211"/>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900000</v>
      </c>
      <c r="F34" s="96" t="s">
        <v>318</v>
      </c>
      <c r="G34" s="211" t="s">
        <v>367</v>
      </c>
      <c r="H34" s="92" t="s">
        <v>374</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357</v>
      </c>
      <c r="E35" s="567"/>
      <c r="F35" s="567"/>
      <c r="G35" s="567"/>
      <c r="H35" s="568"/>
      <c r="I35" s="78"/>
      <c r="J35" s="75"/>
      <c r="K35" s="19" t="str">
        <f>C35</f>
        <v>i. Specify source(s) of funding from donors</v>
      </c>
      <c r="L35" s="70"/>
      <c r="M35" s="70"/>
      <c r="N35" s="70"/>
      <c r="O35" s="73" t="str">
        <f>D35</f>
        <v xml:space="preserve">Swap funds </v>
      </c>
      <c r="P35" s="70"/>
      <c r="Q35" s="70"/>
      <c r="R35" s="70"/>
      <c r="S35" s="70"/>
      <c r="T35" s="42"/>
      <c r="U35" s="42"/>
      <c r="V35" s="42"/>
      <c r="W35" s="114"/>
      <c r="X35" s="114"/>
      <c r="Z35" s="143"/>
    </row>
    <row r="36" spans="1:26" s="115" customFormat="1" ht="30">
      <c r="A36" s="33"/>
      <c r="B36" s="579" t="s">
        <v>1070</v>
      </c>
      <c r="C36" s="580"/>
      <c r="D36" s="105"/>
      <c r="E36" s="106">
        <f>E33+E34</f>
        <v>900000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ustomHeight="1">
      <c r="A39" s="43"/>
      <c r="B39" s="564" t="s">
        <v>1075</v>
      </c>
      <c r="C39" s="565"/>
      <c r="D39" s="447" t="s">
        <v>53</v>
      </c>
      <c r="E39" s="95">
        <v>3606024.96</v>
      </c>
      <c r="F39" s="96" t="s">
        <v>318</v>
      </c>
      <c r="G39" s="97" t="s">
        <v>410</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ht="59.25" customHeight="1">
      <c r="A40" s="33"/>
      <c r="B40" s="34"/>
      <c r="C40" s="35" t="s">
        <v>1076</v>
      </c>
      <c r="D40" s="587" t="s">
        <v>393</v>
      </c>
      <c r="E40" s="588"/>
      <c r="F40" s="588"/>
      <c r="G40" s="588"/>
      <c r="H40" s="589"/>
      <c r="I40" s="49"/>
      <c r="J40" s="75"/>
      <c r="K40" s="19" t="str">
        <f>C40</f>
        <v>i. Specify source(s) of in-kind donations</v>
      </c>
      <c r="L40" s="70"/>
      <c r="M40" s="70"/>
      <c r="N40" s="70"/>
      <c r="O40" s="73" t="str">
        <f>D40</f>
        <v>USAID ($2,316,905.74) and UNFPA ($1,289,119.22)</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0.19973258204055755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445</v>
      </c>
      <c r="G44" s="577"/>
      <c r="H44" s="578"/>
      <c r="I44" s="24"/>
      <c r="J44" s="75"/>
      <c r="K44" s="19"/>
      <c r="L44" s="70"/>
      <c r="M44" s="91">
        <f>E44</f>
        <v>0</v>
      </c>
      <c r="N44" s="70"/>
      <c r="O44" s="70"/>
      <c r="P44" s="70"/>
      <c r="Q44" s="19" t="str">
        <f>F44</f>
        <v>CMS</v>
      </c>
      <c r="R44" s="73" t="str">
        <f>B44</f>
        <v>a. Specify entity</v>
      </c>
      <c r="S44" s="70"/>
      <c r="T44" s="42"/>
      <c r="U44" s="42"/>
      <c r="V44" s="42"/>
      <c r="W44" s="114"/>
      <c r="X44" s="114"/>
      <c r="Z44" s="143"/>
    </row>
    <row r="45" spans="1:26" s="115" customFormat="1">
      <c r="A45" s="433"/>
      <c r="B45" s="434"/>
      <c r="C45" s="579" t="s">
        <v>1080</v>
      </c>
      <c r="D45" s="579"/>
      <c r="E45" s="580"/>
      <c r="F45" s="598" t="s">
        <v>52</v>
      </c>
      <c r="G45" s="599"/>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581</v>
      </c>
      <c r="D67" s="626" t="s">
        <v>609</v>
      </c>
      <c r="E67" s="627"/>
      <c r="F67" s="438" t="s">
        <v>53</v>
      </c>
      <c r="G67" s="628" t="s">
        <v>53</v>
      </c>
      <c r="H67" s="629"/>
      <c r="I67" s="36"/>
      <c r="J67" s="79" t="str">
        <f>G67</f>
        <v>Yes</v>
      </c>
      <c r="K67" s="19" t="str">
        <f>B67</f>
        <v>a</v>
      </c>
      <c r="L67" s="70"/>
      <c r="M67" s="80">
        <f>E67</f>
        <v>0</v>
      </c>
      <c r="N67" s="70"/>
      <c r="O67" s="70"/>
      <c r="P67" s="70"/>
      <c r="Q67" s="70"/>
      <c r="R67" s="19"/>
      <c r="S67" s="19" t="str">
        <f>D67</f>
        <v>2006-2010</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60">
      <c r="A73" s="33"/>
      <c r="B73" s="579" t="s">
        <v>1110</v>
      </c>
      <c r="C73" s="579"/>
      <c r="D73" s="566" t="s">
        <v>678</v>
      </c>
      <c r="E73" s="567"/>
      <c r="F73" s="567"/>
      <c r="G73" s="567"/>
      <c r="H73" s="568"/>
      <c r="I73" s="36"/>
      <c r="J73" s="79"/>
      <c r="K73" s="19" t="str">
        <f>B73</f>
        <v>a. If yes, describe the policies.</v>
      </c>
      <c r="L73" s="70"/>
      <c r="M73" s="70"/>
      <c r="N73" s="72"/>
      <c r="O73" s="73" t="str">
        <f>D73</f>
        <v xml:space="preserve">The largest NGO in Malawi is Banja La Mtsogolo (BLM), an affiliate of Marie Stopes International (MSI). Until now, they have not been able to access the USAID donated contraceptives through the government system (because of the Mexico City policy). Mechanisms are being worked out to change this. </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77.25" customHeight="1">
      <c r="A77" s="130"/>
      <c r="B77" s="6" t="s">
        <v>1104</v>
      </c>
      <c r="C77" s="577" t="s">
        <v>699</v>
      </c>
      <c r="D77" s="578"/>
      <c r="E77" s="639" t="s">
        <v>721</v>
      </c>
      <c r="F77" s="639"/>
      <c r="G77" s="639" t="s">
        <v>740</v>
      </c>
      <c r="H77" s="640"/>
      <c r="I77" s="28"/>
      <c r="J77" s="79" t="str">
        <f>G77</f>
        <v>Only in accredited premises and by registered personnel</v>
      </c>
      <c r="K77" s="19"/>
      <c r="L77" s="70"/>
      <c r="M77" s="80" t="str">
        <f>E77</f>
        <v xml:space="preserve">Only in facilities with trained personnel. Health Surveillance Assistants are allowed to administer injectable contraceptives. </v>
      </c>
      <c r="N77" s="70"/>
      <c r="O77" s="19"/>
      <c r="P77" s="19" t="str">
        <f>C77</f>
        <v>IUCDs, implants and injectables</v>
      </c>
      <c r="Q77" s="70"/>
      <c r="R77" s="70"/>
      <c r="S77" s="70"/>
      <c r="T77" s="42"/>
      <c r="U77" s="129" t="str">
        <f>E77</f>
        <v xml:space="preserve">Only in facilities with trained personnel. Health Surveillance Assistants are allowed to administer injectable contraceptives. </v>
      </c>
      <c r="V77" s="42"/>
      <c r="W77" s="114"/>
      <c r="X77" s="114"/>
      <c r="Z77" s="143"/>
    </row>
    <row r="78" spans="1:26" s="115" customFormat="1" ht="45">
      <c r="A78" s="130"/>
      <c r="B78" s="6" t="s">
        <v>1116</v>
      </c>
      <c r="C78" s="577" t="s">
        <v>705</v>
      </c>
      <c r="D78" s="578"/>
      <c r="E78" s="639" t="s">
        <v>757</v>
      </c>
      <c r="F78" s="639"/>
      <c r="G78" s="639" t="s">
        <v>768</v>
      </c>
      <c r="H78" s="640"/>
      <c r="I78" s="28"/>
      <c r="J78" s="79" t="str">
        <f>G78</f>
        <v>Only by trained and registered personnel</v>
      </c>
      <c r="K78" s="19"/>
      <c r="L78" s="70"/>
      <c r="M78" s="80" t="str">
        <f>E78</f>
        <v>Only by trained personnel. Community Health Workers provide oral contraceptives (and condoms).</v>
      </c>
      <c r="N78" s="70"/>
      <c r="O78" s="19"/>
      <c r="P78" s="19" t="str">
        <f>C78</f>
        <v>Oral contraceptives</v>
      </c>
      <c r="Q78" s="70"/>
      <c r="R78" s="70"/>
      <c r="S78" s="70"/>
      <c r="T78" s="42"/>
      <c r="U78" s="129" t="str">
        <f>E78</f>
        <v>Only by trained personnel. Community Health Workers provide oral contraceptives (and condoms).</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53</v>
      </c>
      <c r="H120" s="600"/>
      <c r="I120" s="18"/>
      <c r="J120" s="79" t="str">
        <f t="shared" si="5"/>
        <v>Yes</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875</v>
      </c>
      <c r="G123" s="577"/>
      <c r="H123" s="578"/>
      <c r="I123" s="18"/>
      <c r="J123" s="79">
        <f t="shared" si="5"/>
        <v>0</v>
      </c>
      <c r="K123" s="19"/>
      <c r="L123" s="70"/>
      <c r="M123" s="19">
        <f>E123</f>
        <v>0</v>
      </c>
      <c r="N123" s="70"/>
      <c r="O123" s="70"/>
      <c r="P123" s="70"/>
      <c r="Q123" s="19" t="str">
        <f>F123</f>
        <v>likely October 2008 - September 2009</v>
      </c>
      <c r="R123" s="70"/>
      <c r="S123" s="70"/>
      <c r="T123" s="42"/>
      <c r="U123" s="42"/>
      <c r="V123" s="42"/>
      <c r="W123" s="114"/>
      <c r="X123" s="114"/>
      <c r="Z123" s="143"/>
    </row>
    <row r="124" spans="1:26" s="115" customFormat="1" ht="45">
      <c r="A124" s="33"/>
      <c r="B124" s="579" t="s">
        <v>1151</v>
      </c>
      <c r="C124" s="579"/>
      <c r="D124" s="579"/>
      <c r="E124" s="579"/>
      <c r="F124" s="576" t="s">
        <v>889</v>
      </c>
      <c r="G124" s="577"/>
      <c r="H124" s="578"/>
      <c r="I124" s="18"/>
      <c r="J124" s="79">
        <f t="shared" si="5"/>
        <v>0</v>
      </c>
      <c r="K124" s="19"/>
      <c r="L124" s="19"/>
      <c r="M124" s="70"/>
      <c r="N124" s="70"/>
      <c r="O124" s="70"/>
      <c r="P124" s="70"/>
      <c r="Q124" s="19" t="str">
        <f>F124</f>
        <v>LMIS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930</v>
      </c>
      <c r="E128" s="673"/>
      <c r="F128" s="673"/>
      <c r="G128" s="673"/>
      <c r="H128" s="674"/>
      <c r="I128" s="18"/>
      <c r="J128" s="79"/>
      <c r="K128" s="19" t="str">
        <f>A128</f>
        <v xml:space="preserve">F. Overall comments about issues with contraceptive security
</v>
      </c>
      <c r="L128" s="70"/>
      <c r="M128" s="70"/>
      <c r="N128" s="70"/>
      <c r="O128" s="19" t="str">
        <f>D128</f>
        <v xml:space="preserve">The handling fee charged by Central Medical Stores continues to limit access of contraceptives, especially government-procured injectables and implants. The stockouts at service delivery points are also a result of low demand and a lack of qualified providers. </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ustomFormat="1" ht="12.75">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 r="A144" s="446"/>
      <c r="B144" s="446"/>
      <c r="C144" s="446"/>
      <c r="D144" s="446"/>
      <c r="E144" s="446"/>
      <c r="F144" s="446"/>
      <c r="G144" s="446"/>
      <c r="H144" s="446"/>
      <c r="I144" s="70"/>
    </row>
    <row r="145" spans="1:134">
      <c r="A145" s="446"/>
      <c r="B145" s="446"/>
      <c r="C145" s="446"/>
      <c r="D145" s="446"/>
      <c r="E145" s="446"/>
      <c r="F145" s="446"/>
      <c r="G145" s="446"/>
      <c r="H145" s="446"/>
      <c r="I145" s="70"/>
    </row>
    <row r="146" spans="1:134">
      <c r="A146" s="446"/>
      <c r="B146" s="446"/>
      <c r="C146" s="446"/>
      <c r="D146" s="446"/>
      <c r="E146" s="446"/>
      <c r="F146" s="446"/>
      <c r="G146" s="446"/>
      <c r="H146" s="446"/>
      <c r="I146" s="70"/>
    </row>
    <row r="147" spans="1:134" s="40" customFormat="1">
      <c r="A147" s="446"/>
      <c r="B147" s="446"/>
      <c r="C147" s="446"/>
      <c r="D147" s="446"/>
      <c r="E147" s="446"/>
      <c r="F147" s="446"/>
      <c r="G147" s="446"/>
      <c r="H147" s="446"/>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A148" s="446"/>
      <c r="B148" s="446"/>
      <c r="C148" s="446"/>
      <c r="D148" s="446"/>
      <c r="E148" s="446"/>
      <c r="F148" s="446"/>
      <c r="G148" s="446"/>
      <c r="H148" s="446"/>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A149" s="446"/>
      <c r="B149" s="446"/>
      <c r="C149" s="446"/>
      <c r="D149" s="446"/>
      <c r="E149" s="446"/>
      <c r="F149" s="446"/>
      <c r="G149" s="446"/>
      <c r="H149" s="446"/>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A150" s="446"/>
      <c r="B150" s="446"/>
      <c r="C150" s="446"/>
      <c r="D150" s="446"/>
      <c r="E150" s="446"/>
      <c r="F150" s="446"/>
      <c r="G150" s="446"/>
      <c r="H150" s="446"/>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A151" s="446"/>
      <c r="B151" s="446"/>
      <c r="C151" s="446"/>
      <c r="D151" s="446"/>
      <c r="E151" s="446"/>
      <c r="F151" s="446"/>
      <c r="G151" s="446"/>
      <c r="H151" s="446"/>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A152" s="446"/>
      <c r="B152" s="446"/>
      <c r="C152" s="446"/>
      <c r="D152" s="446"/>
      <c r="E152" s="446"/>
      <c r="F152" s="446"/>
      <c r="G152" s="446"/>
      <c r="H152" s="446"/>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A153" s="446"/>
      <c r="B153" s="446"/>
      <c r="C153" s="446"/>
      <c r="D153" s="446"/>
      <c r="E153" s="446"/>
      <c r="F153" s="446"/>
      <c r="G153" s="446"/>
      <c r="H153" s="446"/>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A154" s="446"/>
      <c r="B154" s="446"/>
      <c r="C154" s="446"/>
      <c r="D154" s="446"/>
      <c r="E154" s="446"/>
      <c r="F154" s="446"/>
      <c r="G154" s="446"/>
      <c r="H154" s="446"/>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A155" s="446"/>
      <c r="B155" s="446"/>
      <c r="C155" s="446"/>
      <c r="D155" s="446"/>
      <c r="E155" s="446"/>
      <c r="F155" s="446"/>
      <c r="G155" s="446"/>
      <c r="H155" s="446"/>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A156" s="446"/>
      <c r="B156" s="446"/>
      <c r="C156" s="446"/>
      <c r="D156" s="446"/>
      <c r="E156" s="446"/>
      <c r="F156" s="446"/>
      <c r="G156" s="446"/>
      <c r="H156" s="446"/>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A157" s="446"/>
      <c r="B157" s="446"/>
      <c r="C157" s="446"/>
      <c r="D157" s="446"/>
      <c r="E157" s="446"/>
      <c r="F157" s="446"/>
      <c r="G157" s="446"/>
      <c r="H157" s="446"/>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A129:H129"/>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4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4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400-000002000000}">
      <formula1>$N$1:$N$3</formula1>
    </dataValidation>
    <dataValidation type="list" allowBlank="1" showInputMessage="1" showErrorMessage="1" error="Please choose from the dropdown list." sqref="G126:G127 G99:G107 G114:G122 G87:G89 H82:H84 D82:D84 H74 H72 F68 F67:G67 D52:D61 F51:G61 G93:G96 F45 D39 D33:D34 H28:H29 D25 D16:D22 H24" xr:uid="{00000000-0002-0000-1400-000003000000}">
      <formula1>$W$1:$W$5</formula1>
    </dataValidation>
    <dataValidation type="list" allowBlank="1" showInputMessage="1" showErrorMessage="1" error="Please choose from the dropdown list." sqref="F43:H43" xr:uid="{00000000-0002-0000-1400-000004000000}">
      <formula1>$R$1:$R$8</formula1>
    </dataValidation>
    <dataValidation type="list" allowBlank="1" showInputMessage="1" showErrorMessage="1" error="Please choose from the dropdown list." sqref="H23" xr:uid="{00000000-0002-0000-1400-000005000000}">
      <formula1>$O$1:$O$7</formula1>
    </dataValidation>
  </dataValidations>
  <hyperlinks>
    <hyperlink ref="A5:C5" location="Introduction!A1" display="To jump to the Introduction sheet, click here." xr:uid="{00000000-0004-0000-1400-000000000000}"/>
  </hyperlinks>
  <pageMargins left="0.75" right="0.75" top="1" bottom="1" header="0.5" footer="0.5"/>
  <pageSetup scale="5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D155"/>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1181</v>
      </c>
      <c r="B8" s="554"/>
      <c r="C8" s="554"/>
      <c r="D8" s="555"/>
      <c r="E8" s="555"/>
      <c r="F8" s="555"/>
      <c r="G8" s="555"/>
      <c r="H8" s="555"/>
      <c r="I8" s="18"/>
      <c r="J8" s="93">
        <f>G8</f>
        <v>0</v>
      </c>
      <c r="K8" s="19" t="str">
        <f>A8</f>
        <v>Country: Mali</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 r="A13" s="43"/>
      <c r="B13" s="564" t="s">
        <v>1038</v>
      </c>
      <c r="C13" s="565"/>
      <c r="D13" s="566" t="s">
        <v>71</v>
      </c>
      <c r="E13" s="567"/>
      <c r="F13" s="567"/>
      <c r="G13" s="567"/>
      <c r="H13" s="568"/>
      <c r="I13" s="18"/>
      <c r="J13" s="74"/>
      <c r="K13" s="19" t="str">
        <f>B13</f>
        <v>a. What is the name of the committee?</v>
      </c>
      <c r="L13" s="80" t="str">
        <f>D13</f>
        <v>Commision de Suivi de la Mise en Oeuvre du Plan d'Action a long terme pour la Contraception Securisee au Mali (committee for follow-up to the implementation plan for long-term contraceptive security)</v>
      </c>
      <c r="M13" s="70"/>
      <c r="N13" s="70"/>
      <c r="O13" s="73" t="str">
        <f>D13</f>
        <v>Commision de Suivi de la Mise en Oeuvre du Plan d'Action a long terme pour la Contraception Securisee au Mali (committee for follow-up to the implementation plan for long-term contraceptive security)</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101</v>
      </c>
      <c r="G15" s="577"/>
      <c r="H15" s="578"/>
      <c r="I15" s="18"/>
      <c r="J15" s="74"/>
      <c r="K15" s="19" t="str">
        <f t="shared" ref="K15:K22" si="0">B15</f>
        <v>a. Social marketing</v>
      </c>
      <c r="L15" s="70"/>
      <c r="M15" s="70"/>
      <c r="N15" s="70"/>
      <c r="O15" s="19"/>
      <c r="P15" s="70"/>
      <c r="Q15" s="19" t="str">
        <f t="shared" ref="Q15:Q22" si="1">F15</f>
        <v>Centrale d'Achat des Generiques (C.A.G.)   PSI</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126</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Groupe Pivot Sante et Population (GPSP), AMPPF (IPPF affiliate), Marie Stopes</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6" t="s">
        <v>148</v>
      </c>
      <c r="G17" s="577"/>
      <c r="H17" s="578"/>
      <c r="I17" s="18"/>
      <c r="J17" s="74"/>
      <c r="K17" s="19" t="str">
        <f t="shared" si="0"/>
        <v>c. Commercial sector (for example: pharmacy associations, manufacturers, etc.)</v>
      </c>
      <c r="L17" s="70"/>
      <c r="M17" s="70"/>
      <c r="N17" s="70"/>
      <c r="O17" s="19"/>
      <c r="P17" s="70"/>
      <c r="Q17" s="19" t="str">
        <f t="shared" si="1"/>
        <v xml:space="preserve">Centrale d'Achat des Generiques (C.A.G.)   </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163</v>
      </c>
      <c r="G18" s="577"/>
      <c r="H18" s="578"/>
      <c r="I18" s="18"/>
      <c r="J18" s="74"/>
      <c r="K18" s="19" t="str">
        <f t="shared" si="0"/>
        <v>d. Donors</v>
      </c>
      <c r="L18" s="70"/>
      <c r="M18" s="70"/>
      <c r="N18" s="70"/>
      <c r="O18" s="19"/>
      <c r="P18" s="70"/>
      <c r="Q18" s="19" t="str">
        <f t="shared" si="1"/>
        <v>USAID, UNFPA, KFW</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205</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Direction Nationale de la Sante (DNS), Direction de la Pharmacie et du Medicament (DPM), Pharmacie Populaire du Mali (PPM)</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234</v>
      </c>
      <c r="G21" s="577"/>
      <c r="H21" s="578"/>
      <c r="I21" s="18"/>
      <c r="J21" s="74"/>
      <c r="K21" s="19" t="str">
        <f>B21</f>
        <v>g. Central Medical Store or Central Warehouse</v>
      </c>
      <c r="L21" s="70"/>
      <c r="M21" s="70"/>
      <c r="N21" s="70"/>
      <c r="O21" s="19"/>
      <c r="P21" s="70"/>
      <c r="Q21" s="19" t="str">
        <f t="shared" si="1"/>
        <v>Pharmacie Populaire du Mali (PPM)</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96" t="s">
        <v>319</v>
      </c>
      <c r="G33" s="211"/>
      <c r="H33" s="211"/>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6" t="s">
        <v>319</v>
      </c>
      <c r="G34" s="211"/>
      <c r="H34" s="211"/>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2348095</v>
      </c>
      <c r="F39" s="96" t="s">
        <v>319</v>
      </c>
      <c r="G39" s="97" t="s">
        <v>408</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169</v>
      </c>
      <c r="E40" s="588"/>
      <c r="F40" s="588"/>
      <c r="G40" s="588"/>
      <c r="H40" s="589"/>
      <c r="I40" s="49"/>
      <c r="J40" s="75"/>
      <c r="K40" s="19" t="str">
        <f>C40</f>
        <v>i. Specify source(s) of in-kind donations</v>
      </c>
      <c r="L40" s="70"/>
      <c r="M40" s="70"/>
      <c r="N40" s="70"/>
      <c r="O40" s="73" t="str">
        <f>D40</f>
        <v>USAID, 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260</v>
      </c>
      <c r="G59" s="447" t="s">
        <v>260</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495</v>
      </c>
      <c r="E62" s="707"/>
      <c r="F62" s="450" t="s">
        <v>495</v>
      </c>
      <c r="G62" s="450" t="s">
        <v>495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582</v>
      </c>
      <c r="D67" s="626" t="s">
        <v>610</v>
      </c>
      <c r="E67" s="627"/>
      <c r="F67" s="438" t="s">
        <v>53</v>
      </c>
      <c r="G67" s="628" t="s">
        <v>53</v>
      </c>
      <c r="H67" s="629"/>
      <c r="I67" s="36"/>
      <c r="J67" s="79" t="str">
        <f>G67</f>
        <v>Yes</v>
      </c>
      <c r="K67" s="19" t="str">
        <f>B67</f>
        <v>a</v>
      </c>
      <c r="L67" s="70"/>
      <c r="M67" s="80">
        <f>E67</f>
        <v>0</v>
      </c>
      <c r="N67" s="70"/>
      <c r="O67" s="70"/>
      <c r="P67" s="70"/>
      <c r="Q67" s="70"/>
      <c r="R67" s="19"/>
      <c r="S67" s="19" t="str">
        <f>D67</f>
        <v>2002-2012</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630</v>
      </c>
      <c r="G69" s="577"/>
      <c r="H69" s="578"/>
      <c r="I69" s="36"/>
      <c r="J69" s="79"/>
      <c r="K69" s="19"/>
      <c r="L69" s="70"/>
      <c r="M69" s="70"/>
      <c r="N69" s="70"/>
      <c r="O69" s="70"/>
      <c r="P69" s="19" t="str">
        <f>B69</f>
        <v>a. If yes, for which methods and for which sectors (public, NGO, commercial sector)?</v>
      </c>
      <c r="Q69" s="73" t="str">
        <f>F69</f>
        <v>All products brought into the country are taxed</v>
      </c>
      <c r="R69" s="19"/>
      <c r="S69" s="70"/>
      <c r="T69" s="42"/>
      <c r="U69" s="42"/>
      <c r="V69" s="42"/>
      <c r="W69" s="114"/>
      <c r="X69" s="114"/>
      <c r="Z69" s="143"/>
    </row>
    <row r="70" spans="1:26" s="115" customFormat="1">
      <c r="A70" s="89"/>
      <c r="B70" s="574"/>
      <c r="C70" s="574"/>
      <c r="D70" s="583"/>
      <c r="E70" s="33" t="s">
        <v>1107</v>
      </c>
      <c r="F70" s="577" t="s">
        <v>646</v>
      </c>
      <c r="G70" s="577"/>
      <c r="H70" s="578"/>
      <c r="I70" s="36"/>
      <c r="J70" s="79"/>
      <c r="K70" s="19"/>
      <c r="L70" s="70"/>
      <c r="M70" s="70"/>
      <c r="N70" s="70"/>
      <c r="O70" s="70"/>
      <c r="P70" s="19">
        <f>B70</f>
        <v>0</v>
      </c>
      <c r="Q70" s="73" t="str">
        <f>F70</f>
        <v>USAID-donated products are tax-exempt</v>
      </c>
      <c r="R70" s="19"/>
      <c r="S70" s="70"/>
      <c r="T70" s="42"/>
      <c r="U70" s="42"/>
      <c r="V70" s="42"/>
      <c r="W70" s="114"/>
      <c r="X70" s="114"/>
      <c r="Z70" s="143"/>
    </row>
    <row r="71" spans="1:26" s="115" customFormat="1">
      <c r="A71" s="33"/>
      <c r="B71" s="579" t="s">
        <v>1108</v>
      </c>
      <c r="C71" s="579"/>
      <c r="D71" s="580"/>
      <c r="E71" s="566" t="s">
        <v>662</v>
      </c>
      <c r="F71" s="567"/>
      <c r="G71" s="567"/>
      <c r="H71" s="568"/>
      <c r="I71" s="36"/>
      <c r="J71" s="79"/>
      <c r="K71" s="19"/>
      <c r="L71" s="70"/>
      <c r="M71" s="80" t="str">
        <f>E71</f>
        <v>2.5% tax</v>
      </c>
      <c r="N71" s="80" t="str">
        <f>E71</f>
        <v>2.5% tax</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t="s">
        <v>679</v>
      </c>
      <c r="E73" s="567"/>
      <c r="F73" s="567"/>
      <c r="G73" s="567"/>
      <c r="H73" s="568"/>
      <c r="I73" s="36"/>
      <c r="J73" s="79"/>
      <c r="K73" s="19" t="str">
        <f>B73</f>
        <v>a. If yes, describe the policies.</v>
      </c>
      <c r="L73" s="70"/>
      <c r="M73" s="70"/>
      <c r="N73" s="72"/>
      <c r="O73" s="73" t="str">
        <f>D73</f>
        <v>All products brought into the country are taxed.</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60">
      <c r="A77" s="130"/>
      <c r="B77" s="6" t="s">
        <v>1104</v>
      </c>
      <c r="C77" s="577" t="s">
        <v>700</v>
      </c>
      <c r="D77" s="578"/>
      <c r="E77" s="639" t="s">
        <v>722</v>
      </c>
      <c r="F77" s="639"/>
      <c r="G77" s="639"/>
      <c r="H77" s="640"/>
      <c r="I77" s="28"/>
      <c r="J77" s="79">
        <f>G77</f>
        <v>0</v>
      </c>
      <c r="K77" s="19"/>
      <c r="L77" s="70"/>
      <c r="M77" s="80" t="str">
        <f>E77</f>
        <v>Non-qualified personnel (not trained) are not allowed to provide certain methods such the Long Acting Methods (IUDs, Implants)</v>
      </c>
      <c r="N77" s="70"/>
      <c r="O77" s="19"/>
      <c r="P77" s="19" t="str">
        <f>C77</f>
        <v>IUDs and implants</v>
      </c>
      <c r="Q77" s="70"/>
      <c r="R77" s="70"/>
      <c r="S77" s="70"/>
      <c r="T77" s="42"/>
      <c r="U77" s="129" t="str">
        <f>E77</f>
        <v>Non-qualified personnel (not trained) are not allowed to provide certain methods such the Long Acting Methods (IUDs, Implants)</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53</v>
      </c>
      <c r="H87" s="600"/>
      <c r="I87" s="28"/>
      <c r="J87" s="79" t="str">
        <f>G87</f>
        <v>Yes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52</v>
      </c>
      <c r="H89" s="600"/>
      <c r="I89" s="28"/>
      <c r="J89" s="79" t="str">
        <f>G89</f>
        <v>No</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834</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733">
        <v>2004</v>
      </c>
      <c r="G109" s="734"/>
      <c r="H109" s="735"/>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53</v>
      </c>
      <c r="H119" s="600"/>
      <c r="I119" s="18"/>
      <c r="J119" s="79" t="str">
        <f t="shared" si="5"/>
        <v>Yes</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52</v>
      </c>
      <c r="H122" s="60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876</v>
      </c>
      <c r="G123" s="577"/>
      <c r="H123" s="578"/>
      <c r="I123" s="18"/>
      <c r="J123" s="79">
        <f t="shared" si="5"/>
        <v>0</v>
      </c>
      <c r="K123" s="19"/>
      <c r="L123" s="70"/>
      <c r="M123" s="19">
        <f>E123</f>
        <v>0</v>
      </c>
      <c r="N123" s="70"/>
      <c r="O123" s="70"/>
      <c r="P123" s="70"/>
      <c r="Q123" s="19" t="str">
        <f>F123</f>
        <v>December 2009 and March 2010</v>
      </c>
      <c r="R123" s="70"/>
      <c r="S123" s="70"/>
      <c r="T123" s="42"/>
      <c r="U123" s="42"/>
      <c r="V123" s="42"/>
      <c r="W123" s="114"/>
      <c r="X123" s="114"/>
      <c r="Z123" s="143"/>
    </row>
    <row r="124" spans="1:26" s="115" customFormat="1" ht="45">
      <c r="A124" s="33"/>
      <c r="B124" s="579" t="s">
        <v>1151</v>
      </c>
      <c r="C124" s="579"/>
      <c r="D124" s="579"/>
      <c r="E124" s="579"/>
      <c r="F124" s="576" t="s">
        <v>899</v>
      </c>
      <c r="G124" s="577"/>
      <c r="H124" s="578"/>
      <c r="I124" s="18"/>
      <c r="J124" s="79">
        <f t="shared" si="5"/>
        <v>0</v>
      </c>
      <c r="K124" s="19"/>
      <c r="L124" s="19"/>
      <c r="M124" s="70"/>
      <c r="N124" s="70"/>
      <c r="O124" s="70"/>
      <c r="P124" s="70"/>
      <c r="Q124" s="19" t="str">
        <f>F124</f>
        <v>PPMR based on reports for Dec 31, 2009 and Mar. 31, 2010</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75.75" thickBot="1">
      <c r="A128" s="669" t="s">
        <v>1155</v>
      </c>
      <c r="B128" s="670"/>
      <c r="C128" s="671"/>
      <c r="D128" s="672" t="s">
        <v>931</v>
      </c>
      <c r="E128" s="673"/>
      <c r="F128" s="673"/>
      <c r="G128" s="673"/>
      <c r="H128" s="674"/>
      <c r="I128" s="18"/>
      <c r="J128" s="79"/>
      <c r="K128" s="19" t="str">
        <f>A128</f>
        <v xml:space="preserve">F. Overall comments about issues with contraceptive security
</v>
      </c>
      <c r="L128" s="70"/>
      <c r="M128" s="70"/>
      <c r="N128" s="70"/>
      <c r="O128" s="19" t="str">
        <f>D128</f>
        <v>New challenges are faced with meeting the contraceptive needs due to program expansion with new partners, especially for long-acting methods (IUD and Implants).  Other challenges include commodity orders and shipment timelines not respecting the planned timeframe.  Both of these issues have resulted in emergency procurements during this past year.</v>
      </c>
      <c r="P128" s="70"/>
      <c r="Q128" s="70"/>
      <c r="R128" s="70"/>
      <c r="S128" s="70"/>
      <c r="T128" s="42"/>
      <c r="U128" s="42"/>
      <c r="V128" s="42"/>
      <c r="W128" s="114"/>
      <c r="X128" s="114"/>
      <c r="Z128" s="143"/>
    </row>
    <row r="129" spans="1:26" s="1" customFormat="1" ht="15" customHeigh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ht="15" customHeigh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 r="A132" s="40"/>
      <c r="B132" s="40"/>
      <c r="C132" s="446"/>
      <c r="D132" s="446"/>
      <c r="E132" s="446"/>
      <c r="F132" s="446"/>
      <c r="G132" s="51"/>
      <c r="H132" s="37"/>
      <c r="I132" s="70"/>
    </row>
    <row r="133" spans="1:26">
      <c r="A133" s="40"/>
      <c r="B133" s="40"/>
      <c r="C133" s="446"/>
      <c r="D133" s="446"/>
      <c r="E133" s="446"/>
      <c r="F133" s="446"/>
      <c r="G133" s="51"/>
      <c r="H133" s="37"/>
      <c r="I133" s="70"/>
    </row>
    <row r="134" spans="1:26">
      <c r="A134" s="40"/>
      <c r="B134" s="40"/>
      <c r="C134" s="446"/>
      <c r="D134" s="446"/>
      <c r="E134" s="446"/>
      <c r="F134" s="446"/>
      <c r="G134" s="51"/>
      <c r="H134" s="37"/>
      <c r="I134" s="70"/>
    </row>
    <row r="135" spans="1:26">
      <c r="A135" s="40"/>
      <c r="B135" s="40"/>
      <c r="C135" s="446"/>
      <c r="D135" s="446"/>
      <c r="E135" s="446"/>
      <c r="F135" s="446"/>
      <c r="G135" s="51"/>
      <c r="H135" s="37"/>
      <c r="I135" s="70"/>
    </row>
    <row r="136" spans="1:26">
      <c r="A136" s="40"/>
      <c r="B136" s="40"/>
      <c r="C136" s="446"/>
      <c r="D136" s="446"/>
      <c r="E136" s="446"/>
      <c r="F136" s="446"/>
      <c r="G136" s="51"/>
      <c r="H136" s="37"/>
      <c r="I136" s="70"/>
    </row>
    <row r="137" spans="1:26">
      <c r="A137" s="40"/>
      <c r="B137" s="40"/>
      <c r="C137" s="446"/>
      <c r="D137" s="446"/>
      <c r="E137" s="446"/>
      <c r="F137" s="446"/>
      <c r="G137" s="51"/>
      <c r="H137" s="37"/>
      <c r="I137" s="70"/>
    </row>
    <row r="138" spans="1:26">
      <c r="A138" s="40"/>
      <c r="B138" s="40"/>
      <c r="C138" s="446"/>
      <c r="D138" s="446"/>
      <c r="E138" s="446"/>
      <c r="F138" s="446"/>
      <c r="G138" s="51"/>
      <c r="H138" s="37"/>
      <c r="I138" s="70"/>
    </row>
    <row r="139" spans="1:26">
      <c r="A139" s="40"/>
      <c r="B139" s="40"/>
      <c r="C139" s="446"/>
      <c r="D139" s="446"/>
      <c r="E139" s="446"/>
      <c r="F139" s="446"/>
      <c r="G139" s="51"/>
      <c r="H139" s="37"/>
      <c r="I139" s="70"/>
    </row>
    <row r="140" spans="1:26">
      <c r="A140" s="40"/>
      <c r="B140" s="40"/>
      <c r="C140" s="446"/>
      <c r="D140" s="446"/>
      <c r="E140" s="446"/>
      <c r="F140" s="446"/>
      <c r="G140" s="51"/>
      <c r="H140" s="37"/>
      <c r="I140" s="70"/>
    </row>
    <row r="141" spans="1:26">
      <c r="A141" s="40"/>
      <c r="B141" s="40"/>
      <c r="C141" s="446"/>
      <c r="D141" s="446"/>
      <c r="E141" s="446"/>
      <c r="F141" s="446"/>
      <c r="G141" s="51"/>
      <c r="H141" s="37"/>
      <c r="I141" s="70"/>
    </row>
    <row r="142" spans="1:26">
      <c r="A142" s="40"/>
      <c r="B142" s="40"/>
      <c r="C142" s="446"/>
      <c r="D142" s="446"/>
      <c r="E142" s="446"/>
      <c r="F142" s="446"/>
      <c r="G142" s="51"/>
      <c r="H142" s="37"/>
      <c r="I142" s="70"/>
    </row>
    <row r="143" spans="1:26">
      <c r="A143" s="40"/>
      <c r="B143" s="40"/>
      <c r="C143" s="446"/>
      <c r="D143" s="446"/>
      <c r="E143" s="446"/>
      <c r="F143" s="446"/>
      <c r="G143" s="51"/>
      <c r="H143" s="37"/>
      <c r="I143" s="70"/>
    </row>
    <row r="144" spans="1:26">
      <c r="A144" s="40"/>
      <c r="B144" s="40"/>
      <c r="G144" s="51"/>
      <c r="H144" s="37"/>
      <c r="I144" s="70"/>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customFormat="1" ht="12.75">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46"/>
      <c r="AC154" s="446"/>
      <c r="AD154" s="446"/>
      <c r="AE154" s="446"/>
      <c r="AF154" s="446"/>
      <c r="AG154" s="446"/>
      <c r="AH154" s="446"/>
      <c r="AI154" s="446"/>
      <c r="AJ154" s="446"/>
      <c r="AK154" s="446"/>
      <c r="AL154" s="446"/>
      <c r="AM154" s="446"/>
      <c r="AN154" s="446"/>
      <c r="AO154" s="446"/>
      <c r="AP154" s="446"/>
      <c r="AQ154" s="446"/>
      <c r="AR154" s="446"/>
      <c r="AS154" s="446"/>
      <c r="AT154" s="446"/>
      <c r="AU154" s="446"/>
      <c r="AV154" s="446"/>
      <c r="AW154" s="446"/>
      <c r="AX154" s="446"/>
      <c r="AY154" s="446"/>
      <c r="AZ154" s="446"/>
      <c r="BA154" s="446"/>
      <c r="BB154" s="446"/>
      <c r="BC154" s="446"/>
      <c r="BD154" s="446"/>
      <c r="BE154" s="446"/>
      <c r="BF154" s="446"/>
      <c r="BG154" s="446"/>
      <c r="BH154" s="446"/>
      <c r="BI154" s="446"/>
      <c r="BJ154" s="446"/>
      <c r="BK154" s="446"/>
      <c r="BL154" s="446"/>
      <c r="BM154" s="446"/>
      <c r="BN154" s="446"/>
      <c r="BO154" s="446"/>
      <c r="BP154" s="446"/>
      <c r="BQ154" s="446"/>
      <c r="BR154" s="446"/>
      <c r="BS154" s="446"/>
      <c r="BT154" s="446"/>
      <c r="BU154" s="446"/>
      <c r="BV154" s="446"/>
      <c r="BW154" s="446"/>
      <c r="BX154" s="446"/>
      <c r="BY154" s="446"/>
      <c r="BZ154" s="446"/>
      <c r="CA154" s="446"/>
      <c r="CB154" s="446"/>
      <c r="CC154" s="446"/>
      <c r="CD154" s="446"/>
      <c r="CE154" s="446"/>
      <c r="CF154" s="446"/>
      <c r="CG154" s="446"/>
      <c r="CH154" s="446"/>
      <c r="CI154" s="446"/>
      <c r="CJ154" s="446"/>
      <c r="CK154" s="446"/>
      <c r="CL154" s="446"/>
      <c r="CM154" s="446"/>
      <c r="CN154" s="446"/>
      <c r="CO154" s="446"/>
      <c r="CP154" s="446"/>
      <c r="CQ154" s="446"/>
      <c r="CR154" s="446"/>
      <c r="CS154" s="446"/>
      <c r="CT154" s="446"/>
      <c r="CU154" s="446"/>
      <c r="CV154" s="446"/>
      <c r="CW154" s="446"/>
      <c r="CX154" s="446"/>
      <c r="CY154" s="446"/>
      <c r="CZ154" s="446"/>
      <c r="DA154" s="446"/>
      <c r="DB154" s="446"/>
      <c r="DC154" s="446"/>
      <c r="DD154" s="446"/>
      <c r="DE154" s="446"/>
      <c r="DF154" s="446"/>
      <c r="DG154" s="446"/>
      <c r="DH154" s="446"/>
      <c r="DI154" s="446"/>
      <c r="DJ154" s="446"/>
      <c r="DK154" s="446"/>
      <c r="DL154" s="446"/>
      <c r="DM154" s="446"/>
      <c r="DN154" s="446"/>
      <c r="DO154" s="446"/>
      <c r="DP154" s="446"/>
      <c r="DQ154" s="446"/>
      <c r="DR154" s="446"/>
      <c r="DS154" s="446"/>
      <c r="DT154" s="446"/>
      <c r="DU154" s="446"/>
      <c r="DV154" s="446"/>
      <c r="DW154" s="446"/>
      <c r="DX154" s="446"/>
      <c r="DY154" s="446"/>
      <c r="DZ154" s="446"/>
      <c r="EA154" s="446"/>
      <c r="EB154" s="446"/>
      <c r="EC154" s="446"/>
      <c r="ED154" s="446"/>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129:H130"/>
    <mergeCell ref="A128:C128"/>
    <mergeCell ref="D128:H128"/>
    <mergeCell ref="F124:H124"/>
    <mergeCell ref="A125:H125"/>
    <mergeCell ref="B126:F126"/>
    <mergeCell ref="G126:H126"/>
    <mergeCell ref="B127:F127"/>
    <mergeCell ref="G127:H127"/>
    <mergeCell ref="B124:E124"/>
    <mergeCell ref="B117:F117"/>
    <mergeCell ref="G117:H117"/>
    <mergeCell ref="B118:F118"/>
    <mergeCell ref="G118:H118"/>
    <mergeCell ref="B119:F119"/>
    <mergeCell ref="G119:H119"/>
    <mergeCell ref="F123:H123"/>
    <mergeCell ref="B120:F120"/>
    <mergeCell ref="G120:H120"/>
    <mergeCell ref="B121:F121"/>
    <mergeCell ref="G121:H121"/>
    <mergeCell ref="B122:F122"/>
    <mergeCell ref="G122:H122"/>
    <mergeCell ref="B123:E123"/>
    <mergeCell ref="A113:H113"/>
    <mergeCell ref="B114:F114"/>
    <mergeCell ref="G114:H114"/>
    <mergeCell ref="B115:F115"/>
    <mergeCell ref="G115:H115"/>
    <mergeCell ref="G94:H94"/>
    <mergeCell ref="B95:F95"/>
    <mergeCell ref="G95:H95"/>
    <mergeCell ref="B116:F116"/>
    <mergeCell ref="G116:H116"/>
    <mergeCell ref="B96:F96"/>
    <mergeCell ref="G96:H96"/>
    <mergeCell ref="B97:C97"/>
    <mergeCell ref="D97:H97"/>
    <mergeCell ref="A98:H98"/>
    <mergeCell ref="B99:F99"/>
    <mergeCell ref="G99:H99"/>
    <mergeCell ref="B100:F100"/>
    <mergeCell ref="G100:H100"/>
    <mergeCell ref="B101:F101"/>
    <mergeCell ref="G101:H101"/>
    <mergeCell ref="B102:F102"/>
    <mergeCell ref="G102:H102"/>
    <mergeCell ref="B103:F103"/>
    <mergeCell ref="A111:G111"/>
    <mergeCell ref="A112:F112"/>
    <mergeCell ref="G112:H112"/>
    <mergeCell ref="A91:H91"/>
    <mergeCell ref="B92:E92"/>
    <mergeCell ref="F92:H92"/>
    <mergeCell ref="B93:F93"/>
    <mergeCell ref="G93:H93"/>
    <mergeCell ref="B94:F94"/>
    <mergeCell ref="G103:H103"/>
    <mergeCell ref="B104:F104"/>
    <mergeCell ref="G104:H104"/>
    <mergeCell ref="B105:F105"/>
    <mergeCell ref="G105:H105"/>
    <mergeCell ref="B106:F106"/>
    <mergeCell ref="G106:H106"/>
    <mergeCell ref="B107:F107"/>
    <mergeCell ref="G107:H107"/>
    <mergeCell ref="A110:C110"/>
    <mergeCell ref="D110:H110"/>
    <mergeCell ref="C108:E108"/>
    <mergeCell ref="F108:H108"/>
    <mergeCell ref="A109:E109"/>
    <mergeCell ref="F109:H109"/>
    <mergeCell ref="A85:H85"/>
    <mergeCell ref="A86:H86"/>
    <mergeCell ref="B87:F87"/>
    <mergeCell ref="G87:H87"/>
    <mergeCell ref="B88:F88"/>
    <mergeCell ref="G88:H88"/>
    <mergeCell ref="B89:F89"/>
    <mergeCell ref="G89:H89"/>
    <mergeCell ref="D90:H90"/>
    <mergeCell ref="A80:H80"/>
    <mergeCell ref="A81:C81"/>
    <mergeCell ref="E81:G81"/>
    <mergeCell ref="B82:C82"/>
    <mergeCell ref="E82:G82"/>
    <mergeCell ref="B83:C83"/>
    <mergeCell ref="E83:G83"/>
    <mergeCell ref="B84:C84"/>
    <mergeCell ref="E84:G84"/>
    <mergeCell ref="C77:D77"/>
    <mergeCell ref="E77:F77"/>
    <mergeCell ref="G77:H77"/>
    <mergeCell ref="C78:D78"/>
    <mergeCell ref="E78:F78"/>
    <mergeCell ref="G78:H78"/>
    <mergeCell ref="C79:D79"/>
    <mergeCell ref="E79:F79"/>
    <mergeCell ref="G79:H79"/>
    <mergeCell ref="B71:D71"/>
    <mergeCell ref="E71:H71"/>
    <mergeCell ref="A72:G72"/>
    <mergeCell ref="B73:C73"/>
    <mergeCell ref="D73:H73"/>
    <mergeCell ref="A74:G74"/>
    <mergeCell ref="B75:C75"/>
    <mergeCell ref="B76:D76"/>
    <mergeCell ref="E76:F76"/>
    <mergeCell ref="G76:H76"/>
    <mergeCell ref="B66:C66"/>
    <mergeCell ref="D66:E66"/>
    <mergeCell ref="G66:H66"/>
    <mergeCell ref="D67:E67"/>
    <mergeCell ref="G67:H67"/>
    <mergeCell ref="A68:E68"/>
    <mergeCell ref="F68:H68"/>
    <mergeCell ref="B69:D70"/>
    <mergeCell ref="F69:H69"/>
    <mergeCell ref="F70:H70"/>
    <mergeCell ref="B60:C60"/>
    <mergeCell ref="D60:E60"/>
    <mergeCell ref="B61:C61"/>
    <mergeCell ref="D61:E61"/>
    <mergeCell ref="B62:C62"/>
    <mergeCell ref="D62:E62"/>
    <mergeCell ref="A63:G63"/>
    <mergeCell ref="A64:G64"/>
    <mergeCell ref="A65:C65"/>
    <mergeCell ref="B55:C55"/>
    <mergeCell ref="D55:E55"/>
    <mergeCell ref="B56:C56"/>
    <mergeCell ref="D56:E56"/>
    <mergeCell ref="B57:C57"/>
    <mergeCell ref="D57:E57"/>
    <mergeCell ref="B58:C58"/>
    <mergeCell ref="D58:E58"/>
    <mergeCell ref="B59:C59"/>
    <mergeCell ref="D59:E59"/>
    <mergeCell ref="A50:C50"/>
    <mergeCell ref="D50:E50"/>
    <mergeCell ref="B51:C51"/>
    <mergeCell ref="D51:E51"/>
    <mergeCell ref="B52:C52"/>
    <mergeCell ref="D52:E52"/>
    <mergeCell ref="B53:C53"/>
    <mergeCell ref="D53:E53"/>
    <mergeCell ref="B54:C54"/>
    <mergeCell ref="D54:E54"/>
    <mergeCell ref="B44:E44"/>
    <mergeCell ref="F44:H44"/>
    <mergeCell ref="C45:E45"/>
    <mergeCell ref="F45:H45"/>
    <mergeCell ref="A46:H46"/>
    <mergeCell ref="A47:C47"/>
    <mergeCell ref="D47:H47"/>
    <mergeCell ref="A48:G48"/>
    <mergeCell ref="A49:H49"/>
    <mergeCell ref="D35:H35"/>
    <mergeCell ref="B36:C36"/>
    <mergeCell ref="A38:C38"/>
    <mergeCell ref="B39:C39"/>
    <mergeCell ref="D40:H40"/>
    <mergeCell ref="A42:E42"/>
    <mergeCell ref="G42:H42"/>
    <mergeCell ref="A43:E43"/>
    <mergeCell ref="F43:H43"/>
    <mergeCell ref="A26:G26"/>
    <mergeCell ref="A27:G27"/>
    <mergeCell ref="A28:G28"/>
    <mergeCell ref="A29:G29"/>
    <mergeCell ref="A30:H30"/>
    <mergeCell ref="A31:F31"/>
    <mergeCell ref="A32:C32"/>
    <mergeCell ref="B33:C33"/>
    <mergeCell ref="B34:C34"/>
    <mergeCell ref="B20:C20"/>
    <mergeCell ref="F20:H20"/>
    <mergeCell ref="B21:C21"/>
    <mergeCell ref="F21:H21"/>
    <mergeCell ref="B22:C22"/>
    <mergeCell ref="F22:H22"/>
    <mergeCell ref="A23:G23"/>
    <mergeCell ref="A24:G24"/>
    <mergeCell ref="A25:C25"/>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8:C8"/>
    <mergeCell ref="D8:F8"/>
    <mergeCell ref="G8:H8"/>
    <mergeCell ref="A7:D7"/>
    <mergeCell ref="A5:C5"/>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5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5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500-000002000000}">
      <formula1>$N$1:$N$3</formula1>
    </dataValidation>
    <dataValidation type="list" allowBlank="1" showInputMessage="1" showErrorMessage="1" error="Please choose from the dropdown list." sqref="G126:G127 G114:G122 G87:G89 H82:H84 D82:D84 H74 H72 F68 F67:G67 D52:D61 F51:G61 G93:G96 G99:G107 F45 D39 D33:D34 H28:H29 D25 D16:D22 H24" xr:uid="{00000000-0002-0000-1500-000003000000}">
      <formula1>$W$1:$W$5</formula1>
    </dataValidation>
    <dataValidation type="list" allowBlank="1" showInputMessage="1" showErrorMessage="1" error="Please choose from the dropdown list." sqref="F43:H43" xr:uid="{00000000-0002-0000-1500-000004000000}">
      <formula1>$R$1:$R$8</formula1>
    </dataValidation>
    <dataValidation type="list" allowBlank="1" showInputMessage="1" showErrorMessage="1" error="Please choose from the dropdown list." sqref="H23" xr:uid="{00000000-0002-0000-1500-000005000000}">
      <formula1>$O$1:$O$7</formula1>
    </dataValidation>
  </dataValidations>
  <hyperlinks>
    <hyperlink ref="A5:C5" location="Introduction!A1" display="To jump to the Introduction sheet, click here." xr:uid="{00000000-0004-0000-1500-000000000000}"/>
  </hyperlinks>
  <pageMargins left="0.75" right="0.75" top="1" bottom="1" header="0.5" footer="0.5"/>
  <pageSetup scale="5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D151"/>
  <sheetViews>
    <sheetView view="pageBreakPreview" zoomScale="80" zoomScaleNormal="8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1182</v>
      </c>
      <c r="B8" s="554"/>
      <c r="C8" s="554"/>
      <c r="D8" s="555"/>
      <c r="E8" s="555"/>
      <c r="F8" s="555"/>
      <c r="G8" s="555"/>
      <c r="H8" s="555"/>
      <c r="I8" s="18"/>
      <c r="J8" s="93">
        <f>G8</f>
        <v>0</v>
      </c>
      <c r="K8" s="19" t="str">
        <f>A8</f>
        <v>Country: Mozambique</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72</v>
      </c>
      <c r="E13" s="567"/>
      <c r="F13" s="567"/>
      <c r="G13" s="567"/>
      <c r="H13" s="568"/>
      <c r="I13" s="18"/>
      <c r="J13" s="74"/>
      <c r="K13" s="19" t="str">
        <f>B13</f>
        <v>a. What is the name of the committee?</v>
      </c>
      <c r="L13" s="80" t="str">
        <f>D13</f>
        <v>Reproductive Health Commodity Security (CS) Committee</v>
      </c>
      <c r="M13" s="70"/>
      <c r="N13" s="70"/>
      <c r="O13" s="73" t="str">
        <f>D13</f>
        <v>Reproductive Health Commodity Security (CS)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52</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52</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206</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MOH RH Unit</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235</v>
      </c>
      <c r="G21" s="577"/>
      <c r="H21" s="578"/>
      <c r="I21" s="18"/>
      <c r="J21" s="74"/>
      <c r="K21" s="19" t="str">
        <f>B21</f>
        <v>g. Central Medical Store or Central Warehouse</v>
      </c>
      <c r="L21" s="70"/>
      <c r="M21" s="70"/>
      <c r="N21" s="70"/>
      <c r="O21" s="19"/>
      <c r="P21" s="70"/>
      <c r="Q21" s="19" t="str">
        <f t="shared" si="1"/>
        <v>CMAM</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96" t="s">
        <v>318</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6" t="s">
        <v>318</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2604765</v>
      </c>
      <c r="F39" s="96" t="s">
        <v>318</v>
      </c>
      <c r="G39" s="97" t="s">
        <v>337</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165</v>
      </c>
      <c r="E40" s="588"/>
      <c r="F40" s="588"/>
      <c r="G40" s="588"/>
      <c r="H40" s="589"/>
      <c r="I40" s="49"/>
      <c r="J40" s="75"/>
      <c r="K40" s="19" t="str">
        <f>C40</f>
        <v>i. Specify source(s) of in-kind donations</v>
      </c>
      <c r="L40" s="70"/>
      <c r="M40" s="70"/>
      <c r="N40" s="70"/>
      <c r="O40" s="73" t="str">
        <f>D40</f>
        <v>UNFPA, 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75.75" thickBot="1">
      <c r="A47" s="584" t="s">
        <v>1081</v>
      </c>
      <c r="B47" s="564"/>
      <c r="C47" s="565"/>
      <c r="D47" s="602" t="s">
        <v>465</v>
      </c>
      <c r="E47" s="603"/>
      <c r="F47" s="603"/>
      <c r="G47" s="603"/>
      <c r="H47" s="604"/>
      <c r="I47" s="18"/>
      <c r="J47" s="75"/>
      <c r="K47" s="19" t="str">
        <f>A47</f>
        <v xml:space="preserve">B9. Comments about finance and procurement
</v>
      </c>
      <c r="L47" s="70"/>
      <c r="M47" s="70"/>
      <c r="N47" s="70"/>
      <c r="O47" s="19" t="str">
        <f>D47</f>
        <v xml:space="preserve">Donors have provided 100% of needs. There has not been a shortage of available funding for contraceptives and condoms. While CMAM has received significant TA to conduct procurement, and theoretically could procure contraceptives and condoms, funds the MOH manages have been used for other priority health commodities.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45">
      <c r="A51" s="124"/>
      <c r="B51" s="612" t="s">
        <v>1087</v>
      </c>
      <c r="C51" s="613"/>
      <c r="D51" s="693" t="s">
        <v>53</v>
      </c>
      <c r="E51" s="708"/>
      <c r="F51" s="447" t="s">
        <v>53</v>
      </c>
      <c r="G51" s="447" t="s">
        <v>53</v>
      </c>
      <c r="H51" s="153" t="s">
        <v>530</v>
      </c>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45">
      <c r="A52" s="125"/>
      <c r="B52" s="612" t="s">
        <v>1088</v>
      </c>
      <c r="C52" s="613"/>
      <c r="D52" s="693" t="s">
        <v>53</v>
      </c>
      <c r="E52" s="708"/>
      <c r="F52" s="447" t="s">
        <v>53</v>
      </c>
      <c r="G52" s="447" t="s">
        <v>53</v>
      </c>
      <c r="H52" s="153" t="s">
        <v>530</v>
      </c>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260</v>
      </c>
      <c r="E53" s="708"/>
      <c r="F53" s="447" t="s">
        <v>53</v>
      </c>
      <c r="G53" s="447" t="s">
        <v>52</v>
      </c>
      <c r="H53" s="153" t="s">
        <v>536</v>
      </c>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260</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52</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52</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260</v>
      </c>
      <c r="G59" s="447" t="s">
        <v>260</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260</v>
      </c>
      <c r="G60" s="447" t="s">
        <v>260</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55</v>
      </c>
      <c r="E62" s="707"/>
      <c r="F62" s="450" t="s">
        <v>55</v>
      </c>
      <c r="G62" s="450"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583</v>
      </c>
      <c r="D67" s="626" t="s">
        <v>611</v>
      </c>
      <c r="E67" s="627"/>
      <c r="F67" s="438" t="s">
        <v>52</v>
      </c>
      <c r="G67" s="628" t="s">
        <v>52</v>
      </c>
      <c r="H67" s="629"/>
      <c r="I67" s="36"/>
      <c r="J67" s="79" t="str">
        <f>G67</f>
        <v>No</v>
      </c>
      <c r="K67" s="19" t="str">
        <f>B67</f>
        <v>a</v>
      </c>
      <c r="L67" s="70"/>
      <c r="M67" s="80">
        <f>E67</f>
        <v>0</v>
      </c>
      <c r="N67" s="70"/>
      <c r="O67" s="70"/>
      <c r="P67" s="70"/>
      <c r="Q67" s="70"/>
      <c r="R67" s="19"/>
      <c r="S67" s="19" t="str">
        <f>D67</f>
        <v>2009-2012</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30">
      <c r="A73" s="33"/>
      <c r="B73" s="579" t="s">
        <v>1110</v>
      </c>
      <c r="C73" s="579"/>
      <c r="D73" s="566" t="s">
        <v>680</v>
      </c>
      <c r="E73" s="567"/>
      <c r="F73" s="567"/>
      <c r="G73" s="567"/>
      <c r="H73" s="568"/>
      <c r="I73" s="36"/>
      <c r="J73" s="79"/>
      <c r="K73" s="19" t="str">
        <f>B73</f>
        <v>a. If yes, describe the policies.</v>
      </c>
      <c r="L73" s="70"/>
      <c r="M73" s="70"/>
      <c r="N73" s="72"/>
      <c r="O73" s="73" t="str">
        <f>D73</f>
        <v>Reportedly lengthy process for registration and MOH approval to launch socially marketed FP products.</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30">
      <c r="A77" s="130"/>
      <c r="B77" s="6" t="s">
        <v>1104</v>
      </c>
      <c r="C77" s="577" t="s">
        <v>695</v>
      </c>
      <c r="D77" s="578"/>
      <c r="E77" s="639" t="s">
        <v>723</v>
      </c>
      <c r="F77" s="639"/>
      <c r="G77" s="639"/>
      <c r="H77" s="640"/>
      <c r="I77" s="28"/>
      <c r="J77" s="79">
        <f>G77</f>
        <v>0</v>
      </c>
      <c r="K77" s="19"/>
      <c r="L77" s="70"/>
      <c r="M77" s="80" t="str">
        <f>E77</f>
        <v>Only trained MCH Nurses can insert (basic nurses cannot)</v>
      </c>
      <c r="N77" s="70"/>
      <c r="O77" s="19"/>
      <c r="P77" s="19" t="str">
        <f>C77</f>
        <v>IUDs</v>
      </c>
      <c r="Q77" s="70"/>
      <c r="R77" s="70"/>
      <c r="S77" s="70"/>
      <c r="T77" s="42"/>
      <c r="U77" s="129" t="str">
        <f>E77</f>
        <v>Only trained MCH Nurses can insert (basic nurses cannot)</v>
      </c>
      <c r="V77" s="42"/>
      <c r="W77" s="114"/>
      <c r="X77" s="114"/>
      <c r="Z77" s="143"/>
    </row>
    <row r="78" spans="1:26" s="115" customFormat="1" ht="30">
      <c r="A78" s="130"/>
      <c r="B78" s="6" t="s">
        <v>1116</v>
      </c>
      <c r="C78" s="577" t="s">
        <v>690</v>
      </c>
      <c r="D78" s="578"/>
      <c r="E78" s="639" t="s">
        <v>758</v>
      </c>
      <c r="F78" s="639"/>
      <c r="G78" s="639"/>
      <c r="H78" s="640"/>
      <c r="I78" s="28"/>
      <c r="J78" s="79">
        <f>G78</f>
        <v>0</v>
      </c>
      <c r="K78" s="19"/>
      <c r="L78" s="70"/>
      <c r="M78" s="80" t="str">
        <f>E78</f>
        <v>Only MCH Nurses can provide injections</v>
      </c>
      <c r="N78" s="70"/>
      <c r="O78" s="19"/>
      <c r="P78" s="19" t="str">
        <f>C78</f>
        <v>Injectables</v>
      </c>
      <c r="Q78" s="70"/>
      <c r="R78" s="70"/>
      <c r="S78" s="70"/>
      <c r="T78" s="42"/>
      <c r="U78" s="129" t="str">
        <f>E78</f>
        <v>Only MCH Nurses can provide injections</v>
      </c>
      <c r="V78" s="42"/>
      <c r="W78" s="114"/>
      <c r="X78" s="114"/>
      <c r="Z78" s="143"/>
    </row>
    <row r="79" spans="1:26" s="115" customFormat="1" ht="30.75" thickBot="1">
      <c r="A79" s="130"/>
      <c r="B79" s="16" t="s">
        <v>1117</v>
      </c>
      <c r="C79" s="641" t="s">
        <v>776</v>
      </c>
      <c r="D79" s="642"/>
      <c r="E79" s="643" t="s">
        <v>781</v>
      </c>
      <c r="F79" s="643"/>
      <c r="G79" s="643"/>
      <c r="H79" s="644"/>
      <c r="I79" s="28"/>
      <c r="J79" s="79">
        <f>G79</f>
        <v>0</v>
      </c>
      <c r="K79" s="19"/>
      <c r="L79" s="70"/>
      <c r="M79" s="80" t="str">
        <f>E79</f>
        <v>MCH Activists after the first consultation with SMI nurse</v>
      </c>
      <c r="N79" s="70"/>
      <c r="O79" s="19"/>
      <c r="P79" s="19" t="str">
        <f>C79</f>
        <v>Orals</v>
      </c>
      <c r="Q79" s="70"/>
      <c r="R79" s="70"/>
      <c r="S79" s="70"/>
      <c r="T79" s="42"/>
      <c r="U79" s="129" t="str">
        <f>E79</f>
        <v>MCH Activists after the first consultation with SMI nurse</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1183</v>
      </c>
      <c r="E97" s="577"/>
      <c r="F97" s="577"/>
      <c r="G97" s="577"/>
      <c r="H97" s="578"/>
      <c r="I97" s="82"/>
      <c r="J97" s="69"/>
      <c r="K97" s="19" t="str">
        <f>B97</f>
        <v>f. Notes about the Poverty Reduction Strategy Paper</v>
      </c>
      <c r="L97" s="19"/>
      <c r="M97" s="70"/>
      <c r="N97" s="70"/>
      <c r="O97" s="19" t="str">
        <f>D97</f>
        <v>FP/RH is considered one of the priority programs within the health sector</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834</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t="s">
        <v>847</v>
      </c>
      <c r="E110" s="577"/>
      <c r="F110" s="577"/>
      <c r="G110" s="577"/>
      <c r="H110" s="578"/>
      <c r="I110" s="82"/>
      <c r="J110" s="69"/>
      <c r="K110" s="19" t="str">
        <f>A110</f>
        <v xml:space="preserve">D10. Notes about the National Essential Medicine List
</v>
      </c>
      <c r="L110" s="19"/>
      <c r="M110" s="70"/>
      <c r="N110" s="70"/>
      <c r="O110" s="19" t="str">
        <f>D110</f>
        <v>National Formulary of Medications was the list reviewed.</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900</v>
      </c>
      <c r="G124" s="577"/>
      <c r="H124" s="578"/>
      <c r="I124" s="18"/>
      <c r="J124" s="79">
        <f t="shared" si="5"/>
        <v>0</v>
      </c>
      <c r="K124" s="19"/>
      <c r="L124" s="19"/>
      <c r="M124" s="70"/>
      <c r="N124" s="70"/>
      <c r="O124" s="70"/>
      <c r="P124" s="70"/>
      <c r="Q124" s="19" t="str">
        <f>F124</f>
        <v>CPTs, Physical Inventory</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932</v>
      </c>
      <c r="E128" s="673"/>
      <c r="F128" s="673"/>
      <c r="G128" s="673"/>
      <c r="H128" s="674"/>
      <c r="I128" s="18"/>
      <c r="J128" s="79"/>
      <c r="K128" s="19" t="str">
        <f>A128</f>
        <v xml:space="preserve">F. Overall comments about issues with contraceptive security
</v>
      </c>
      <c r="L128" s="70"/>
      <c r="M128" s="70"/>
      <c r="N128" s="70"/>
      <c r="O128" s="19" t="str">
        <f>D128</f>
        <v>Transport supported by UNFPA and DFID in 2009 resolved financial transport constraints. Pharmaceutical Logisitcs Master Plan when implemented will greatly improve distribution and increase uninterrupted access in the Public Sector</v>
      </c>
      <c r="P128" s="70"/>
      <c r="Q128" s="70"/>
      <c r="R128" s="70"/>
      <c r="S128" s="70"/>
      <c r="T128" s="42"/>
      <c r="U128" s="42"/>
      <c r="V128" s="42"/>
      <c r="W128" s="114"/>
      <c r="X128" s="114"/>
      <c r="Z128" s="143"/>
    </row>
    <row r="129" spans="7:134" customFormat="1" ht="12.75">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c r="AP129" s="446"/>
      <c r="AQ129" s="446"/>
      <c r="AR129" s="446"/>
      <c r="AS129" s="446"/>
      <c r="AT129" s="446"/>
      <c r="AU129" s="446"/>
      <c r="AV129" s="446"/>
      <c r="AW129" s="446"/>
      <c r="AX129" s="446"/>
      <c r="AY129" s="446"/>
      <c r="AZ129" s="446"/>
      <c r="BA129" s="446"/>
      <c r="BB129" s="446"/>
      <c r="BC129" s="446"/>
      <c r="BD129" s="446"/>
      <c r="BE129" s="446"/>
      <c r="BF129" s="446"/>
      <c r="BG129" s="446"/>
      <c r="BH129" s="446"/>
      <c r="BI129" s="446"/>
      <c r="BJ129" s="446"/>
      <c r="BK129" s="446"/>
      <c r="BL129" s="446"/>
      <c r="BM129" s="446"/>
      <c r="BN129" s="446"/>
      <c r="BO129" s="446"/>
      <c r="BP129" s="446"/>
      <c r="BQ129" s="446"/>
      <c r="BR129" s="446"/>
      <c r="BS129" s="446"/>
      <c r="BT129" s="446"/>
      <c r="BU129" s="446"/>
      <c r="BV129" s="446"/>
      <c r="BW129" s="446"/>
      <c r="BX129" s="446"/>
      <c r="BY129" s="446"/>
      <c r="BZ129" s="446"/>
      <c r="CA129" s="446"/>
      <c r="CB129" s="446"/>
      <c r="CC129" s="446"/>
      <c r="CD129" s="446"/>
      <c r="CE129" s="446"/>
      <c r="CF129" s="446"/>
      <c r="CG129" s="446"/>
      <c r="CH129" s="446"/>
      <c r="CI129" s="446"/>
      <c r="CJ129" s="446"/>
      <c r="CK129" s="446"/>
      <c r="CL129" s="446"/>
      <c r="CM129" s="446"/>
      <c r="CN129" s="446"/>
      <c r="CO129" s="446"/>
      <c r="CP129" s="446"/>
      <c r="CQ129" s="446"/>
      <c r="CR129" s="446"/>
      <c r="CS129" s="446"/>
      <c r="CT129" s="446"/>
      <c r="CU129" s="446"/>
      <c r="CV129" s="446"/>
      <c r="CW129" s="446"/>
      <c r="CX129" s="446"/>
      <c r="CY129" s="446"/>
      <c r="CZ129" s="446"/>
      <c r="DA129" s="446"/>
      <c r="DB129" s="446"/>
      <c r="DC129" s="446"/>
      <c r="DD129" s="446"/>
      <c r="DE129" s="446"/>
      <c r="DF129" s="446"/>
      <c r="DG129" s="446"/>
      <c r="DH129" s="446"/>
      <c r="DI129" s="446"/>
      <c r="DJ129" s="446"/>
      <c r="DK129" s="446"/>
      <c r="DL129" s="446"/>
      <c r="DM129" s="446"/>
      <c r="DN129" s="446"/>
      <c r="DO129" s="446"/>
      <c r="DP129" s="446"/>
      <c r="DQ129" s="446"/>
      <c r="DR129" s="446"/>
      <c r="DS129" s="446"/>
      <c r="DT129" s="446"/>
      <c r="DU129" s="446"/>
      <c r="DV129" s="446"/>
      <c r="DW129" s="446"/>
      <c r="DX129" s="446"/>
      <c r="DY129" s="446"/>
      <c r="DZ129" s="446"/>
      <c r="EA129" s="446"/>
      <c r="EB129" s="446"/>
      <c r="EC129" s="446"/>
      <c r="ED129" s="446"/>
    </row>
    <row r="130" spans="7:134" customFormat="1" ht="12.75">
      <c r="G130" s="446"/>
      <c r="H130" s="446"/>
      <c r="I130" s="446"/>
      <c r="J130" s="446"/>
      <c r="K130" s="446"/>
      <c r="L130" s="446"/>
      <c r="M130" s="446"/>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c r="AP130" s="446"/>
      <c r="AQ130" s="446"/>
      <c r="AR130" s="446"/>
      <c r="AS130" s="446"/>
      <c r="AT130" s="446"/>
      <c r="AU130" s="446"/>
      <c r="AV130" s="446"/>
      <c r="AW130" s="446"/>
      <c r="AX130" s="446"/>
      <c r="AY130" s="446"/>
      <c r="AZ130" s="446"/>
      <c r="BA130" s="446"/>
      <c r="BB130" s="446"/>
      <c r="BC130" s="446"/>
      <c r="BD130" s="446"/>
      <c r="BE130" s="446"/>
      <c r="BF130" s="446"/>
      <c r="BG130" s="446"/>
      <c r="BH130" s="446"/>
      <c r="BI130" s="446"/>
      <c r="BJ130" s="446"/>
      <c r="BK130" s="446"/>
      <c r="BL130" s="446"/>
      <c r="BM130" s="446"/>
      <c r="BN130" s="446"/>
      <c r="BO130" s="446"/>
      <c r="BP130" s="446"/>
      <c r="BQ130" s="446"/>
      <c r="BR130" s="446"/>
      <c r="BS130" s="446"/>
      <c r="BT130" s="446"/>
      <c r="BU130" s="446"/>
      <c r="BV130" s="446"/>
      <c r="BW130" s="446"/>
      <c r="BX130" s="446"/>
      <c r="BY130" s="446"/>
      <c r="BZ130" s="446"/>
      <c r="CA130" s="446"/>
      <c r="CB130" s="446"/>
      <c r="CC130" s="446"/>
      <c r="CD130" s="446"/>
      <c r="CE130" s="446"/>
      <c r="CF130" s="446"/>
      <c r="CG130" s="446"/>
      <c r="CH130" s="446"/>
      <c r="CI130" s="446"/>
      <c r="CJ130" s="446"/>
      <c r="CK130" s="446"/>
      <c r="CL130" s="446"/>
      <c r="CM130" s="446"/>
      <c r="CN130" s="446"/>
      <c r="CO130" s="446"/>
      <c r="CP130" s="446"/>
      <c r="CQ130" s="446"/>
      <c r="CR130" s="446"/>
      <c r="CS130" s="446"/>
      <c r="CT130" s="446"/>
      <c r="CU130" s="446"/>
      <c r="CV130" s="446"/>
      <c r="CW130" s="446"/>
      <c r="CX130" s="446"/>
      <c r="CY130" s="446"/>
      <c r="CZ130" s="446"/>
      <c r="DA130" s="446"/>
      <c r="DB130" s="446"/>
      <c r="DC130" s="446"/>
      <c r="DD130" s="446"/>
      <c r="DE130" s="446"/>
      <c r="DF130" s="446"/>
      <c r="DG130" s="446"/>
      <c r="DH130" s="446"/>
      <c r="DI130" s="446"/>
      <c r="DJ130" s="446"/>
      <c r="DK130" s="446"/>
      <c r="DL130" s="446"/>
      <c r="DM130" s="446"/>
      <c r="DN130" s="446"/>
      <c r="DO130" s="446"/>
      <c r="DP130" s="446"/>
      <c r="DQ130" s="446"/>
      <c r="DR130" s="446"/>
      <c r="DS130" s="446"/>
      <c r="DT130" s="446"/>
      <c r="DU130" s="446"/>
      <c r="DV130" s="446"/>
      <c r="DW130" s="446"/>
      <c r="DX130" s="446"/>
      <c r="DY130" s="446"/>
      <c r="DZ130" s="446"/>
      <c r="EA130" s="446"/>
      <c r="EB130" s="446"/>
      <c r="EC130" s="446"/>
      <c r="ED130" s="446"/>
    </row>
    <row r="131" spans="7:134" customFormat="1" ht="12.75">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6"/>
      <c r="AK131" s="446"/>
      <c r="AL131" s="446"/>
      <c r="AM131" s="446"/>
      <c r="AN131" s="446"/>
      <c r="AO131" s="446"/>
      <c r="AP131" s="446"/>
      <c r="AQ131" s="446"/>
      <c r="AR131" s="446"/>
      <c r="AS131" s="446"/>
      <c r="AT131" s="446"/>
      <c r="AU131" s="446"/>
      <c r="AV131" s="446"/>
      <c r="AW131" s="446"/>
      <c r="AX131" s="446"/>
      <c r="AY131" s="446"/>
      <c r="AZ131" s="446"/>
      <c r="BA131" s="446"/>
      <c r="BB131" s="446"/>
      <c r="BC131" s="446"/>
      <c r="BD131" s="446"/>
      <c r="BE131" s="446"/>
      <c r="BF131" s="446"/>
      <c r="BG131" s="446"/>
      <c r="BH131" s="446"/>
      <c r="BI131" s="446"/>
      <c r="BJ131" s="446"/>
      <c r="BK131" s="446"/>
      <c r="BL131" s="446"/>
      <c r="BM131" s="446"/>
      <c r="BN131" s="446"/>
      <c r="BO131" s="446"/>
      <c r="BP131" s="446"/>
      <c r="BQ131" s="446"/>
      <c r="BR131" s="446"/>
      <c r="BS131" s="446"/>
      <c r="BT131" s="446"/>
      <c r="BU131" s="446"/>
      <c r="BV131" s="446"/>
      <c r="BW131" s="446"/>
      <c r="BX131" s="446"/>
      <c r="BY131" s="446"/>
      <c r="BZ131" s="446"/>
      <c r="CA131" s="446"/>
      <c r="CB131" s="446"/>
      <c r="CC131" s="446"/>
      <c r="CD131" s="446"/>
      <c r="CE131" s="446"/>
      <c r="CF131" s="446"/>
      <c r="CG131" s="446"/>
      <c r="CH131" s="446"/>
      <c r="CI131" s="446"/>
      <c r="CJ131" s="446"/>
      <c r="CK131" s="446"/>
      <c r="CL131" s="446"/>
      <c r="CM131" s="446"/>
      <c r="CN131" s="446"/>
      <c r="CO131" s="446"/>
      <c r="CP131" s="446"/>
      <c r="CQ131" s="446"/>
      <c r="CR131" s="446"/>
      <c r="CS131" s="446"/>
      <c r="CT131" s="446"/>
      <c r="CU131" s="446"/>
      <c r="CV131" s="446"/>
      <c r="CW131" s="446"/>
      <c r="CX131" s="446"/>
      <c r="CY131" s="446"/>
      <c r="CZ131" s="446"/>
      <c r="DA131" s="446"/>
      <c r="DB131" s="446"/>
      <c r="DC131" s="446"/>
      <c r="DD131" s="446"/>
      <c r="DE131" s="446"/>
      <c r="DF131" s="446"/>
      <c r="DG131" s="446"/>
      <c r="DH131" s="446"/>
      <c r="DI131" s="446"/>
      <c r="DJ131" s="446"/>
      <c r="DK131" s="446"/>
      <c r="DL131" s="446"/>
      <c r="DM131" s="446"/>
      <c r="DN131" s="446"/>
      <c r="DO131" s="446"/>
      <c r="DP131" s="446"/>
      <c r="DQ131" s="446"/>
      <c r="DR131" s="446"/>
      <c r="DS131" s="446"/>
      <c r="DT131" s="446"/>
      <c r="DU131" s="446"/>
      <c r="DV131" s="446"/>
      <c r="DW131" s="446"/>
      <c r="DX131" s="446"/>
      <c r="DY131" s="446"/>
      <c r="DZ131" s="446"/>
      <c r="EA131" s="446"/>
      <c r="EB131" s="446"/>
      <c r="EC131" s="446"/>
      <c r="ED131" s="446"/>
    </row>
    <row r="132" spans="7:134" customFormat="1" ht="12.75">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c r="AP132" s="446"/>
      <c r="AQ132" s="446"/>
      <c r="AR132" s="446"/>
      <c r="AS132" s="446"/>
      <c r="AT132" s="446"/>
      <c r="AU132" s="446"/>
      <c r="AV132" s="446"/>
      <c r="AW132" s="446"/>
      <c r="AX132" s="446"/>
      <c r="AY132" s="446"/>
      <c r="AZ132" s="446"/>
      <c r="BA132" s="446"/>
      <c r="BB132" s="446"/>
      <c r="BC132" s="446"/>
      <c r="BD132" s="446"/>
      <c r="BE132" s="446"/>
      <c r="BF132" s="446"/>
      <c r="BG132" s="446"/>
      <c r="BH132" s="446"/>
      <c r="BI132" s="446"/>
      <c r="BJ132" s="446"/>
      <c r="BK132" s="446"/>
      <c r="BL132" s="446"/>
      <c r="BM132" s="446"/>
      <c r="BN132" s="446"/>
      <c r="BO132" s="446"/>
      <c r="BP132" s="446"/>
      <c r="BQ132" s="446"/>
      <c r="BR132" s="446"/>
      <c r="BS132" s="446"/>
      <c r="BT132" s="446"/>
      <c r="BU132" s="446"/>
      <c r="BV132" s="446"/>
      <c r="BW132" s="446"/>
      <c r="BX132" s="446"/>
      <c r="BY132" s="446"/>
      <c r="BZ132" s="446"/>
      <c r="CA132" s="446"/>
      <c r="CB132" s="446"/>
      <c r="CC132" s="446"/>
      <c r="CD132" s="446"/>
      <c r="CE132" s="446"/>
      <c r="CF132" s="446"/>
      <c r="CG132" s="446"/>
      <c r="CH132" s="446"/>
      <c r="CI132" s="446"/>
      <c r="CJ132" s="446"/>
      <c r="CK132" s="446"/>
      <c r="CL132" s="446"/>
      <c r="CM132" s="446"/>
      <c r="CN132" s="446"/>
      <c r="CO132" s="446"/>
      <c r="CP132" s="446"/>
      <c r="CQ132" s="446"/>
      <c r="CR132" s="446"/>
      <c r="CS132" s="446"/>
      <c r="CT132" s="446"/>
      <c r="CU132" s="446"/>
      <c r="CV132" s="446"/>
      <c r="CW132" s="446"/>
      <c r="CX132" s="446"/>
      <c r="CY132" s="446"/>
      <c r="CZ132" s="446"/>
      <c r="DA132" s="446"/>
      <c r="DB132" s="446"/>
      <c r="DC132" s="446"/>
      <c r="DD132" s="446"/>
      <c r="DE132" s="446"/>
      <c r="DF132" s="446"/>
      <c r="DG132" s="446"/>
      <c r="DH132" s="446"/>
      <c r="DI132" s="446"/>
      <c r="DJ132" s="446"/>
      <c r="DK132" s="446"/>
      <c r="DL132" s="446"/>
      <c r="DM132" s="446"/>
      <c r="DN132" s="446"/>
      <c r="DO132" s="446"/>
      <c r="DP132" s="446"/>
      <c r="DQ132" s="446"/>
      <c r="DR132" s="446"/>
      <c r="DS132" s="446"/>
      <c r="DT132" s="446"/>
      <c r="DU132" s="446"/>
      <c r="DV132" s="446"/>
      <c r="DW132" s="446"/>
      <c r="DX132" s="446"/>
      <c r="DY132" s="446"/>
      <c r="DZ132" s="446"/>
      <c r="EA132" s="446"/>
      <c r="EB132" s="446"/>
      <c r="EC132" s="446"/>
      <c r="ED132" s="446"/>
    </row>
    <row r="133" spans="7:134" customFormat="1" ht="12.75">
      <c r="G133" s="446"/>
      <c r="H133" s="446"/>
      <c r="I133" s="446"/>
      <c r="J133" s="446"/>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c r="AP133" s="446"/>
      <c r="AQ133" s="446"/>
      <c r="AR133" s="446"/>
      <c r="AS133" s="446"/>
      <c r="AT133" s="446"/>
      <c r="AU133" s="446"/>
      <c r="AV133" s="446"/>
      <c r="AW133" s="446"/>
      <c r="AX133" s="446"/>
      <c r="AY133" s="446"/>
      <c r="AZ133" s="446"/>
      <c r="BA133" s="446"/>
      <c r="BB133" s="446"/>
      <c r="BC133" s="446"/>
      <c r="BD133" s="446"/>
      <c r="BE133" s="446"/>
      <c r="BF133" s="446"/>
      <c r="BG133" s="446"/>
      <c r="BH133" s="446"/>
      <c r="BI133" s="446"/>
      <c r="BJ133" s="446"/>
      <c r="BK133" s="446"/>
      <c r="BL133" s="446"/>
      <c r="BM133" s="446"/>
      <c r="BN133" s="446"/>
      <c r="BO133" s="446"/>
      <c r="BP133" s="446"/>
      <c r="BQ133" s="446"/>
      <c r="BR133" s="446"/>
      <c r="BS133" s="446"/>
      <c r="BT133" s="446"/>
      <c r="BU133" s="446"/>
      <c r="BV133" s="446"/>
      <c r="BW133" s="446"/>
      <c r="BX133" s="446"/>
      <c r="BY133" s="446"/>
      <c r="BZ133" s="446"/>
      <c r="CA133" s="446"/>
      <c r="CB133" s="446"/>
      <c r="CC133" s="446"/>
      <c r="CD133" s="446"/>
      <c r="CE133" s="446"/>
      <c r="CF133" s="446"/>
      <c r="CG133" s="446"/>
      <c r="CH133" s="446"/>
      <c r="CI133" s="446"/>
      <c r="CJ133" s="446"/>
      <c r="CK133" s="446"/>
      <c r="CL133" s="446"/>
      <c r="CM133" s="446"/>
      <c r="CN133" s="446"/>
      <c r="CO133" s="446"/>
      <c r="CP133" s="446"/>
      <c r="CQ133" s="446"/>
      <c r="CR133" s="446"/>
      <c r="CS133" s="446"/>
      <c r="CT133" s="446"/>
      <c r="CU133" s="446"/>
      <c r="CV133" s="446"/>
      <c r="CW133" s="446"/>
      <c r="CX133" s="446"/>
      <c r="CY133" s="446"/>
      <c r="CZ133" s="446"/>
      <c r="DA133" s="446"/>
      <c r="DB133" s="446"/>
      <c r="DC133" s="446"/>
      <c r="DD133" s="446"/>
      <c r="DE133" s="446"/>
      <c r="DF133" s="446"/>
      <c r="DG133" s="446"/>
      <c r="DH133" s="446"/>
      <c r="DI133" s="446"/>
      <c r="DJ133" s="446"/>
      <c r="DK133" s="446"/>
      <c r="DL133" s="446"/>
      <c r="DM133" s="446"/>
      <c r="DN133" s="446"/>
      <c r="DO133" s="446"/>
      <c r="DP133" s="446"/>
      <c r="DQ133" s="446"/>
      <c r="DR133" s="446"/>
      <c r="DS133" s="446"/>
      <c r="DT133" s="446"/>
      <c r="DU133" s="446"/>
      <c r="DV133" s="446"/>
      <c r="DW133" s="446"/>
      <c r="DX133" s="446"/>
      <c r="DY133" s="446"/>
      <c r="DZ133" s="446"/>
      <c r="EA133" s="446"/>
      <c r="EB133" s="446"/>
      <c r="EC133" s="446"/>
      <c r="ED133" s="446"/>
    </row>
    <row r="134" spans="7:134" customFormat="1" ht="12.75">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c r="BT134" s="446"/>
      <c r="BU134" s="446"/>
      <c r="BV134" s="446"/>
      <c r="BW134" s="446"/>
      <c r="BX134" s="446"/>
      <c r="BY134" s="446"/>
      <c r="BZ134" s="446"/>
      <c r="CA134" s="446"/>
      <c r="CB134" s="446"/>
      <c r="CC134" s="446"/>
      <c r="CD134" s="446"/>
      <c r="CE134" s="446"/>
      <c r="CF134" s="446"/>
      <c r="CG134" s="446"/>
      <c r="CH134" s="446"/>
      <c r="CI134" s="446"/>
      <c r="CJ134" s="446"/>
      <c r="CK134" s="446"/>
      <c r="CL134" s="446"/>
      <c r="CM134" s="446"/>
      <c r="CN134" s="446"/>
      <c r="CO134" s="446"/>
      <c r="CP134" s="446"/>
      <c r="CQ134" s="446"/>
      <c r="CR134" s="446"/>
      <c r="CS134" s="446"/>
      <c r="CT134" s="446"/>
      <c r="CU134" s="446"/>
      <c r="CV134" s="446"/>
      <c r="CW134" s="446"/>
      <c r="CX134" s="446"/>
      <c r="CY134" s="446"/>
      <c r="CZ134" s="446"/>
      <c r="DA134" s="446"/>
      <c r="DB134" s="446"/>
      <c r="DC134" s="446"/>
      <c r="DD134" s="446"/>
      <c r="DE134" s="446"/>
      <c r="DF134" s="446"/>
      <c r="DG134" s="446"/>
      <c r="DH134" s="446"/>
      <c r="DI134" s="446"/>
      <c r="DJ134" s="446"/>
      <c r="DK134" s="446"/>
      <c r="DL134" s="446"/>
      <c r="DM134" s="446"/>
      <c r="DN134" s="446"/>
      <c r="DO134" s="446"/>
      <c r="DP134" s="446"/>
      <c r="DQ134" s="446"/>
      <c r="DR134" s="446"/>
      <c r="DS134" s="446"/>
      <c r="DT134" s="446"/>
      <c r="DU134" s="446"/>
      <c r="DV134" s="446"/>
      <c r="DW134" s="446"/>
      <c r="DX134" s="446"/>
      <c r="DY134" s="446"/>
      <c r="DZ134" s="446"/>
      <c r="EA134" s="446"/>
      <c r="EB134" s="446"/>
      <c r="EC134" s="446"/>
      <c r="ED134" s="446"/>
    </row>
    <row r="135" spans="7:134" customFormat="1" ht="12.75">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c r="AP135" s="446"/>
      <c r="AQ135" s="446"/>
      <c r="AR135" s="446"/>
      <c r="AS135" s="446"/>
      <c r="AT135" s="446"/>
      <c r="AU135" s="446"/>
      <c r="AV135" s="446"/>
      <c r="AW135" s="446"/>
      <c r="AX135" s="446"/>
      <c r="AY135" s="446"/>
      <c r="AZ135" s="446"/>
      <c r="BA135" s="446"/>
      <c r="BB135" s="446"/>
      <c r="BC135" s="446"/>
      <c r="BD135" s="446"/>
      <c r="BE135" s="446"/>
      <c r="BF135" s="446"/>
      <c r="BG135" s="446"/>
      <c r="BH135" s="446"/>
      <c r="BI135" s="446"/>
      <c r="BJ135" s="446"/>
      <c r="BK135" s="446"/>
      <c r="BL135" s="446"/>
      <c r="BM135" s="446"/>
      <c r="BN135" s="446"/>
      <c r="BO135" s="446"/>
      <c r="BP135" s="446"/>
      <c r="BQ135" s="446"/>
      <c r="BR135" s="446"/>
      <c r="BS135" s="446"/>
      <c r="BT135" s="446"/>
      <c r="BU135" s="446"/>
      <c r="BV135" s="446"/>
      <c r="BW135" s="446"/>
      <c r="BX135" s="446"/>
      <c r="BY135" s="446"/>
      <c r="BZ135" s="446"/>
      <c r="CA135" s="446"/>
      <c r="CB135" s="446"/>
      <c r="CC135" s="446"/>
      <c r="CD135" s="446"/>
      <c r="CE135" s="446"/>
      <c r="CF135" s="446"/>
      <c r="CG135" s="446"/>
      <c r="CH135" s="446"/>
      <c r="CI135" s="446"/>
      <c r="CJ135" s="446"/>
      <c r="CK135" s="446"/>
      <c r="CL135" s="446"/>
      <c r="CM135" s="446"/>
      <c r="CN135" s="446"/>
      <c r="CO135" s="446"/>
      <c r="CP135" s="446"/>
      <c r="CQ135" s="446"/>
      <c r="CR135" s="446"/>
      <c r="CS135" s="446"/>
      <c r="CT135" s="446"/>
      <c r="CU135" s="446"/>
      <c r="CV135" s="446"/>
      <c r="CW135" s="446"/>
      <c r="CX135" s="446"/>
      <c r="CY135" s="446"/>
      <c r="CZ135" s="446"/>
      <c r="DA135" s="446"/>
      <c r="DB135" s="446"/>
      <c r="DC135" s="446"/>
      <c r="DD135" s="446"/>
      <c r="DE135" s="446"/>
      <c r="DF135" s="446"/>
      <c r="DG135" s="446"/>
      <c r="DH135" s="446"/>
      <c r="DI135" s="446"/>
      <c r="DJ135" s="446"/>
      <c r="DK135" s="446"/>
      <c r="DL135" s="446"/>
      <c r="DM135" s="446"/>
      <c r="DN135" s="446"/>
      <c r="DO135" s="446"/>
      <c r="DP135" s="446"/>
      <c r="DQ135" s="446"/>
      <c r="DR135" s="446"/>
      <c r="DS135" s="446"/>
      <c r="DT135" s="446"/>
      <c r="DU135" s="446"/>
      <c r="DV135" s="446"/>
      <c r="DW135" s="446"/>
      <c r="DX135" s="446"/>
      <c r="DY135" s="446"/>
      <c r="DZ135" s="446"/>
      <c r="EA135" s="446"/>
      <c r="EB135" s="446"/>
      <c r="EC135" s="446"/>
      <c r="ED135" s="446"/>
    </row>
    <row r="136" spans="7:134" customFormat="1" ht="12.75">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6"/>
      <c r="AZ136" s="446"/>
      <c r="BA136" s="446"/>
      <c r="BB136" s="446"/>
      <c r="BC136" s="446"/>
      <c r="BD136" s="446"/>
      <c r="BE136" s="446"/>
      <c r="BF136" s="446"/>
      <c r="BG136" s="446"/>
      <c r="BH136" s="446"/>
      <c r="BI136" s="446"/>
      <c r="BJ136" s="446"/>
      <c r="BK136" s="446"/>
      <c r="BL136" s="446"/>
      <c r="BM136" s="446"/>
      <c r="BN136" s="446"/>
      <c r="BO136" s="446"/>
      <c r="BP136" s="446"/>
      <c r="BQ136" s="446"/>
      <c r="BR136" s="446"/>
      <c r="BS136" s="446"/>
      <c r="BT136" s="446"/>
      <c r="BU136" s="446"/>
      <c r="BV136" s="446"/>
      <c r="BW136" s="446"/>
      <c r="BX136" s="446"/>
      <c r="BY136" s="446"/>
      <c r="BZ136" s="446"/>
      <c r="CA136" s="446"/>
      <c r="CB136" s="446"/>
      <c r="CC136" s="446"/>
      <c r="CD136" s="446"/>
      <c r="CE136" s="446"/>
      <c r="CF136" s="446"/>
      <c r="CG136" s="446"/>
      <c r="CH136" s="446"/>
      <c r="CI136" s="446"/>
      <c r="CJ136" s="446"/>
      <c r="CK136" s="446"/>
      <c r="CL136" s="446"/>
      <c r="CM136" s="446"/>
      <c r="CN136" s="446"/>
      <c r="CO136" s="446"/>
      <c r="CP136" s="446"/>
      <c r="CQ136" s="446"/>
      <c r="CR136" s="446"/>
      <c r="CS136" s="446"/>
      <c r="CT136" s="446"/>
      <c r="CU136" s="446"/>
      <c r="CV136" s="446"/>
      <c r="CW136" s="446"/>
      <c r="CX136" s="446"/>
      <c r="CY136" s="446"/>
      <c r="CZ136" s="446"/>
      <c r="DA136" s="446"/>
      <c r="DB136" s="446"/>
      <c r="DC136" s="446"/>
      <c r="DD136" s="446"/>
      <c r="DE136" s="446"/>
      <c r="DF136" s="446"/>
      <c r="DG136" s="446"/>
      <c r="DH136" s="446"/>
      <c r="DI136" s="446"/>
      <c r="DJ136" s="446"/>
      <c r="DK136" s="446"/>
      <c r="DL136" s="446"/>
      <c r="DM136" s="446"/>
      <c r="DN136" s="446"/>
      <c r="DO136" s="446"/>
      <c r="DP136" s="446"/>
      <c r="DQ136" s="446"/>
      <c r="DR136" s="446"/>
      <c r="DS136" s="446"/>
      <c r="DT136" s="446"/>
      <c r="DU136" s="446"/>
      <c r="DV136" s="446"/>
      <c r="DW136" s="446"/>
      <c r="DX136" s="446"/>
      <c r="DY136" s="446"/>
      <c r="DZ136" s="446"/>
      <c r="EA136" s="446"/>
      <c r="EB136" s="446"/>
      <c r="EC136" s="446"/>
      <c r="ED136" s="446"/>
    </row>
    <row r="137" spans="7:134" customFormat="1" ht="12.75">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c r="AP137" s="446"/>
      <c r="AQ137" s="446"/>
      <c r="AR137" s="446"/>
      <c r="AS137" s="446"/>
      <c r="AT137" s="446"/>
      <c r="AU137" s="446"/>
      <c r="AV137" s="446"/>
      <c r="AW137" s="446"/>
      <c r="AX137" s="446"/>
      <c r="AY137" s="446"/>
      <c r="AZ137" s="446"/>
      <c r="BA137" s="446"/>
      <c r="BB137" s="446"/>
      <c r="BC137" s="446"/>
      <c r="BD137" s="446"/>
      <c r="BE137" s="446"/>
      <c r="BF137" s="446"/>
      <c r="BG137" s="446"/>
      <c r="BH137" s="446"/>
      <c r="BI137" s="446"/>
      <c r="BJ137" s="446"/>
      <c r="BK137" s="446"/>
      <c r="BL137" s="446"/>
      <c r="BM137" s="446"/>
      <c r="BN137" s="446"/>
      <c r="BO137" s="446"/>
      <c r="BP137" s="446"/>
      <c r="BQ137" s="446"/>
      <c r="BR137" s="446"/>
      <c r="BS137" s="446"/>
      <c r="BT137" s="446"/>
      <c r="BU137" s="446"/>
      <c r="BV137" s="446"/>
      <c r="BW137" s="446"/>
      <c r="BX137" s="446"/>
      <c r="BY137" s="446"/>
      <c r="BZ137" s="446"/>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6"/>
      <c r="CV137" s="446"/>
      <c r="CW137" s="446"/>
      <c r="CX137" s="446"/>
      <c r="CY137" s="446"/>
      <c r="CZ137" s="446"/>
      <c r="DA137" s="446"/>
      <c r="DB137" s="446"/>
      <c r="DC137" s="446"/>
      <c r="DD137" s="446"/>
      <c r="DE137" s="446"/>
      <c r="DF137" s="446"/>
      <c r="DG137" s="446"/>
      <c r="DH137" s="446"/>
      <c r="DI137" s="446"/>
      <c r="DJ137" s="446"/>
      <c r="DK137" s="446"/>
      <c r="DL137" s="446"/>
      <c r="DM137" s="446"/>
      <c r="DN137" s="446"/>
      <c r="DO137" s="446"/>
      <c r="DP137" s="446"/>
      <c r="DQ137" s="446"/>
      <c r="DR137" s="446"/>
      <c r="DS137" s="446"/>
      <c r="DT137" s="446"/>
      <c r="DU137" s="446"/>
      <c r="DV137" s="446"/>
      <c r="DW137" s="446"/>
      <c r="DX137" s="446"/>
      <c r="DY137" s="446"/>
      <c r="DZ137" s="446"/>
      <c r="EA137" s="446"/>
      <c r="EB137" s="446"/>
      <c r="EC137" s="446"/>
      <c r="ED137" s="446"/>
    </row>
    <row r="138" spans="7:134" customFormat="1" ht="12.75">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6"/>
      <c r="AZ138" s="446"/>
      <c r="BA138" s="446"/>
      <c r="BB138" s="446"/>
      <c r="BC138" s="446"/>
      <c r="BD138" s="446"/>
      <c r="BE138" s="446"/>
      <c r="BF138" s="446"/>
      <c r="BG138" s="446"/>
      <c r="BH138" s="446"/>
      <c r="BI138" s="446"/>
      <c r="BJ138" s="446"/>
      <c r="BK138" s="446"/>
      <c r="BL138" s="446"/>
      <c r="BM138" s="446"/>
      <c r="BN138" s="446"/>
      <c r="BO138" s="446"/>
      <c r="BP138" s="446"/>
      <c r="BQ138" s="446"/>
      <c r="BR138" s="446"/>
      <c r="BS138" s="446"/>
      <c r="BT138" s="446"/>
      <c r="BU138" s="446"/>
      <c r="BV138" s="446"/>
      <c r="BW138" s="446"/>
      <c r="BX138" s="446"/>
      <c r="BY138" s="446"/>
      <c r="BZ138" s="446"/>
      <c r="CA138" s="446"/>
      <c r="CB138" s="446"/>
      <c r="CC138" s="446"/>
      <c r="CD138" s="446"/>
      <c r="CE138" s="446"/>
      <c r="CF138" s="446"/>
      <c r="CG138" s="446"/>
      <c r="CH138" s="446"/>
      <c r="CI138" s="446"/>
      <c r="CJ138" s="446"/>
      <c r="CK138" s="446"/>
      <c r="CL138" s="446"/>
      <c r="CM138" s="446"/>
      <c r="CN138" s="446"/>
      <c r="CO138" s="446"/>
      <c r="CP138" s="446"/>
      <c r="CQ138" s="446"/>
      <c r="CR138" s="446"/>
      <c r="CS138" s="446"/>
      <c r="CT138" s="446"/>
      <c r="CU138" s="446"/>
      <c r="CV138" s="446"/>
      <c r="CW138" s="446"/>
      <c r="CX138" s="446"/>
      <c r="CY138" s="446"/>
      <c r="CZ138" s="446"/>
      <c r="DA138" s="446"/>
      <c r="DB138" s="446"/>
      <c r="DC138" s="446"/>
      <c r="DD138" s="446"/>
      <c r="DE138" s="446"/>
      <c r="DF138" s="446"/>
      <c r="DG138" s="446"/>
      <c r="DH138" s="446"/>
      <c r="DI138" s="446"/>
      <c r="DJ138" s="446"/>
      <c r="DK138" s="446"/>
      <c r="DL138" s="446"/>
      <c r="DM138" s="446"/>
      <c r="DN138" s="446"/>
      <c r="DO138" s="446"/>
      <c r="DP138" s="446"/>
      <c r="DQ138" s="446"/>
      <c r="DR138" s="446"/>
      <c r="DS138" s="446"/>
      <c r="DT138" s="446"/>
      <c r="DU138" s="446"/>
      <c r="DV138" s="446"/>
      <c r="DW138" s="446"/>
      <c r="DX138" s="446"/>
      <c r="DY138" s="446"/>
      <c r="DZ138" s="446"/>
      <c r="EA138" s="446"/>
      <c r="EB138" s="446"/>
      <c r="EC138" s="446"/>
      <c r="ED138" s="446"/>
    </row>
    <row r="139" spans="7:134" customFormat="1" ht="12.75">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6"/>
      <c r="AZ139" s="446"/>
      <c r="BA139" s="446"/>
      <c r="BB139" s="446"/>
      <c r="BC139" s="446"/>
      <c r="BD139" s="446"/>
      <c r="BE139" s="446"/>
      <c r="BF139" s="446"/>
      <c r="BG139" s="446"/>
      <c r="BH139" s="446"/>
      <c r="BI139" s="446"/>
      <c r="BJ139" s="446"/>
      <c r="BK139" s="446"/>
      <c r="BL139" s="446"/>
      <c r="BM139" s="446"/>
      <c r="BN139" s="446"/>
      <c r="BO139" s="446"/>
      <c r="BP139" s="446"/>
      <c r="BQ139" s="446"/>
      <c r="BR139" s="446"/>
      <c r="BS139" s="446"/>
      <c r="BT139" s="446"/>
      <c r="BU139" s="446"/>
      <c r="BV139" s="446"/>
      <c r="BW139" s="446"/>
      <c r="BX139" s="446"/>
      <c r="BY139" s="446"/>
      <c r="BZ139" s="446"/>
      <c r="CA139" s="446"/>
      <c r="CB139" s="446"/>
      <c r="CC139" s="446"/>
      <c r="CD139" s="446"/>
      <c r="CE139" s="446"/>
      <c r="CF139" s="446"/>
      <c r="CG139" s="446"/>
      <c r="CH139" s="446"/>
      <c r="CI139" s="446"/>
      <c r="CJ139" s="446"/>
      <c r="CK139" s="446"/>
      <c r="CL139" s="446"/>
      <c r="CM139" s="446"/>
      <c r="CN139" s="446"/>
      <c r="CO139" s="446"/>
      <c r="CP139" s="446"/>
      <c r="CQ139" s="446"/>
      <c r="CR139" s="446"/>
      <c r="CS139" s="446"/>
      <c r="CT139" s="446"/>
      <c r="CU139" s="446"/>
      <c r="CV139" s="446"/>
      <c r="CW139" s="446"/>
      <c r="CX139" s="446"/>
      <c r="CY139" s="446"/>
      <c r="CZ139" s="446"/>
      <c r="DA139" s="446"/>
      <c r="DB139" s="446"/>
      <c r="DC139" s="446"/>
      <c r="DD139" s="446"/>
      <c r="DE139" s="446"/>
      <c r="DF139" s="446"/>
      <c r="DG139" s="446"/>
      <c r="DH139" s="446"/>
      <c r="DI139" s="446"/>
      <c r="DJ139" s="446"/>
      <c r="DK139" s="446"/>
      <c r="DL139" s="446"/>
      <c r="DM139" s="446"/>
      <c r="DN139" s="446"/>
      <c r="DO139" s="446"/>
      <c r="DP139" s="446"/>
      <c r="DQ139" s="446"/>
      <c r="DR139" s="446"/>
      <c r="DS139" s="446"/>
      <c r="DT139" s="446"/>
      <c r="DU139" s="446"/>
      <c r="DV139" s="446"/>
      <c r="DW139" s="446"/>
      <c r="DX139" s="446"/>
      <c r="DY139" s="446"/>
      <c r="DZ139" s="446"/>
      <c r="EA139" s="446"/>
      <c r="EB139" s="446"/>
      <c r="EC139" s="446"/>
      <c r="ED139" s="446"/>
    </row>
    <row r="140" spans="7:134" customFormat="1" ht="12.75">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c r="BT140" s="446"/>
      <c r="BU140" s="446"/>
      <c r="BV140" s="446"/>
      <c r="BW140" s="446"/>
      <c r="BX140" s="446"/>
      <c r="BY140" s="446"/>
      <c r="BZ140" s="446"/>
      <c r="CA140" s="446"/>
      <c r="CB140" s="446"/>
      <c r="CC140" s="446"/>
      <c r="CD140" s="446"/>
      <c r="CE140" s="446"/>
      <c r="CF140" s="446"/>
      <c r="CG140" s="446"/>
      <c r="CH140" s="446"/>
      <c r="CI140" s="446"/>
      <c r="CJ140" s="446"/>
      <c r="CK140" s="446"/>
      <c r="CL140" s="446"/>
      <c r="CM140" s="446"/>
      <c r="CN140" s="446"/>
      <c r="CO140" s="446"/>
      <c r="CP140" s="446"/>
      <c r="CQ140" s="446"/>
      <c r="CR140" s="446"/>
      <c r="CS140" s="446"/>
      <c r="CT140" s="446"/>
      <c r="CU140" s="446"/>
      <c r="CV140" s="446"/>
      <c r="CW140" s="446"/>
      <c r="CX140" s="446"/>
      <c r="CY140" s="446"/>
      <c r="CZ140" s="446"/>
      <c r="DA140" s="446"/>
      <c r="DB140" s="446"/>
      <c r="DC140" s="446"/>
      <c r="DD140" s="446"/>
      <c r="DE140" s="446"/>
      <c r="DF140" s="446"/>
      <c r="DG140" s="446"/>
      <c r="DH140" s="446"/>
      <c r="DI140" s="446"/>
      <c r="DJ140" s="446"/>
      <c r="DK140" s="446"/>
      <c r="DL140" s="446"/>
      <c r="DM140" s="446"/>
      <c r="DN140" s="446"/>
      <c r="DO140" s="446"/>
      <c r="DP140" s="446"/>
      <c r="DQ140" s="446"/>
      <c r="DR140" s="446"/>
      <c r="DS140" s="446"/>
      <c r="DT140" s="446"/>
      <c r="DU140" s="446"/>
      <c r="DV140" s="446"/>
      <c r="DW140" s="446"/>
      <c r="DX140" s="446"/>
      <c r="DY140" s="446"/>
      <c r="DZ140" s="446"/>
      <c r="EA140" s="446"/>
      <c r="EB140" s="446"/>
      <c r="EC140" s="446"/>
      <c r="ED140" s="446"/>
    </row>
    <row r="141" spans="7:134" s="40" customFormat="1">
      <c r="G141" s="51"/>
      <c r="H141" s="37"/>
      <c r="I141" s="70"/>
      <c r="J141" s="74"/>
      <c r="K141" s="19"/>
      <c r="L141" s="70"/>
      <c r="M141" s="70"/>
      <c r="N141" s="70"/>
      <c r="O141" s="70"/>
      <c r="P141" s="70"/>
      <c r="Q141" s="70"/>
      <c r="R141" s="70"/>
      <c r="S141" s="71"/>
      <c r="T141" s="2"/>
      <c r="U141" s="2"/>
      <c r="V141" s="2"/>
      <c r="W141" s="100"/>
      <c r="X141" s="100"/>
      <c r="Y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row>
    <row r="142" spans="7:134" s="40" customFormat="1">
      <c r="G142" s="51"/>
      <c r="H142" s="37"/>
      <c r="I142" s="70"/>
      <c r="J142" s="74"/>
      <c r="K142" s="19"/>
      <c r="L142" s="70"/>
      <c r="M142" s="70"/>
      <c r="N142" s="70"/>
      <c r="O142" s="70"/>
      <c r="P142" s="70"/>
      <c r="Q142" s="70"/>
      <c r="R142" s="70"/>
      <c r="S142" s="71"/>
      <c r="T142" s="2"/>
      <c r="U142" s="2"/>
      <c r="V142" s="2"/>
      <c r="W142" s="100"/>
      <c r="X142" s="100"/>
      <c r="Y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row>
    <row r="143" spans="7: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7:134" s="40" customFormat="1">
      <c r="G144" s="5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sheetData>
  <mergeCells count="214">
    <mergeCell ref="B127:F127"/>
    <mergeCell ref="G127:H127"/>
    <mergeCell ref="A128:C128"/>
    <mergeCell ref="D128:H128"/>
    <mergeCell ref="B96:F96"/>
    <mergeCell ref="G96:H96"/>
    <mergeCell ref="B97:C97"/>
    <mergeCell ref="D97:H97"/>
    <mergeCell ref="A98:H98"/>
    <mergeCell ref="B99:F99"/>
    <mergeCell ref="G99:H99"/>
    <mergeCell ref="B100:F100"/>
    <mergeCell ref="G100:H100"/>
    <mergeCell ref="B101:F101"/>
    <mergeCell ref="G101:H101"/>
    <mergeCell ref="B102:F102"/>
    <mergeCell ref="G102:H102"/>
    <mergeCell ref="B103:F103"/>
    <mergeCell ref="G103:H103"/>
    <mergeCell ref="B104:F104"/>
    <mergeCell ref="G104:H104"/>
    <mergeCell ref="B105:F105"/>
    <mergeCell ref="G105:H105"/>
    <mergeCell ref="B106:F106"/>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G94:H94"/>
    <mergeCell ref="B95:F95"/>
    <mergeCell ref="G95:H95"/>
    <mergeCell ref="B116:F116"/>
    <mergeCell ref="G116:H116"/>
    <mergeCell ref="G106:H106"/>
    <mergeCell ref="B107:F107"/>
    <mergeCell ref="G107:H107"/>
    <mergeCell ref="A110:C110"/>
    <mergeCell ref="D110:H110"/>
    <mergeCell ref="C108:E108"/>
    <mergeCell ref="F108:H108"/>
    <mergeCell ref="A109:E109"/>
    <mergeCell ref="F109:H109"/>
    <mergeCell ref="A111:G111"/>
    <mergeCell ref="A112:F112"/>
    <mergeCell ref="G112:H112"/>
    <mergeCell ref="A91:H91"/>
    <mergeCell ref="B92:E92"/>
    <mergeCell ref="F92:H92"/>
    <mergeCell ref="B93:F93"/>
    <mergeCell ref="G93:H93"/>
    <mergeCell ref="B94:F94"/>
    <mergeCell ref="A85:H85"/>
    <mergeCell ref="A86:H86"/>
    <mergeCell ref="B87:F87"/>
    <mergeCell ref="G87:H87"/>
    <mergeCell ref="B88:F88"/>
    <mergeCell ref="G88:H88"/>
    <mergeCell ref="B89:F89"/>
    <mergeCell ref="G89:H89"/>
    <mergeCell ref="D90:H90"/>
    <mergeCell ref="A80:H80"/>
    <mergeCell ref="A81:C81"/>
    <mergeCell ref="E81:G81"/>
    <mergeCell ref="B82:C82"/>
    <mergeCell ref="E82:G82"/>
    <mergeCell ref="B83:C83"/>
    <mergeCell ref="E83:G83"/>
    <mergeCell ref="B84:C84"/>
    <mergeCell ref="E84:G84"/>
    <mergeCell ref="C77:D77"/>
    <mergeCell ref="E77:F77"/>
    <mergeCell ref="G77:H77"/>
    <mergeCell ref="C78:D78"/>
    <mergeCell ref="E78:F78"/>
    <mergeCell ref="G78:H78"/>
    <mergeCell ref="C79:D79"/>
    <mergeCell ref="E79:F79"/>
    <mergeCell ref="G79:H79"/>
    <mergeCell ref="B71:D71"/>
    <mergeCell ref="E71:H71"/>
    <mergeCell ref="A72:G72"/>
    <mergeCell ref="B73:C73"/>
    <mergeCell ref="D73:H73"/>
    <mergeCell ref="A74:G74"/>
    <mergeCell ref="B75:C75"/>
    <mergeCell ref="B76:D76"/>
    <mergeCell ref="E76:F76"/>
    <mergeCell ref="G76:H76"/>
    <mergeCell ref="B66:C66"/>
    <mergeCell ref="D66:E66"/>
    <mergeCell ref="G66:H66"/>
    <mergeCell ref="D67:E67"/>
    <mergeCell ref="G67:H67"/>
    <mergeCell ref="A68:E68"/>
    <mergeCell ref="F68:H68"/>
    <mergeCell ref="B69:D70"/>
    <mergeCell ref="F69:H69"/>
    <mergeCell ref="F70:H70"/>
    <mergeCell ref="B60:C60"/>
    <mergeCell ref="D60:E60"/>
    <mergeCell ref="B61:C61"/>
    <mergeCell ref="D61:E61"/>
    <mergeCell ref="B62:C62"/>
    <mergeCell ref="D62:E62"/>
    <mergeCell ref="A63:G63"/>
    <mergeCell ref="A64:G64"/>
    <mergeCell ref="A65:C65"/>
    <mergeCell ref="B55:C55"/>
    <mergeCell ref="D55:E55"/>
    <mergeCell ref="B56:C56"/>
    <mergeCell ref="D56:E56"/>
    <mergeCell ref="B57:C57"/>
    <mergeCell ref="D57:E57"/>
    <mergeCell ref="B58:C58"/>
    <mergeCell ref="D58:E58"/>
    <mergeCell ref="B59:C59"/>
    <mergeCell ref="D59:E59"/>
    <mergeCell ref="A50:C50"/>
    <mergeCell ref="D50:E50"/>
    <mergeCell ref="B51:C51"/>
    <mergeCell ref="D51:E51"/>
    <mergeCell ref="B52:C52"/>
    <mergeCell ref="D52:E52"/>
    <mergeCell ref="B53:C53"/>
    <mergeCell ref="D53:E53"/>
    <mergeCell ref="B54:C54"/>
    <mergeCell ref="D54:E54"/>
    <mergeCell ref="B44:E44"/>
    <mergeCell ref="F44:H44"/>
    <mergeCell ref="C45:E45"/>
    <mergeCell ref="F45:H45"/>
    <mergeCell ref="A46:H46"/>
    <mergeCell ref="A47:C47"/>
    <mergeCell ref="D47:H47"/>
    <mergeCell ref="A48:G48"/>
    <mergeCell ref="A49:H49"/>
    <mergeCell ref="D35:H35"/>
    <mergeCell ref="B36:C36"/>
    <mergeCell ref="A38:C38"/>
    <mergeCell ref="B39:C39"/>
    <mergeCell ref="D40:H40"/>
    <mergeCell ref="A42:E42"/>
    <mergeCell ref="G42:H42"/>
    <mergeCell ref="A43:E43"/>
    <mergeCell ref="F43:H43"/>
    <mergeCell ref="A26:G26"/>
    <mergeCell ref="A27:G27"/>
    <mergeCell ref="A28:G28"/>
    <mergeCell ref="A29:G29"/>
    <mergeCell ref="A30:H30"/>
    <mergeCell ref="A31:F31"/>
    <mergeCell ref="A32:C32"/>
    <mergeCell ref="B33:C33"/>
    <mergeCell ref="B34:C34"/>
    <mergeCell ref="B20:C20"/>
    <mergeCell ref="F20:H20"/>
    <mergeCell ref="B21:C21"/>
    <mergeCell ref="F21:H21"/>
    <mergeCell ref="B22:C22"/>
    <mergeCell ref="F22:H22"/>
    <mergeCell ref="A23:G23"/>
    <mergeCell ref="A24:G24"/>
    <mergeCell ref="A25:C25"/>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8:C8"/>
    <mergeCell ref="D8:F8"/>
    <mergeCell ref="G8:H8"/>
    <mergeCell ref="A7:D7"/>
    <mergeCell ref="A5:C5"/>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16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6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600-000002000000}">
      <formula1>$N$1:$N$3</formula1>
    </dataValidation>
    <dataValidation type="list" allowBlank="1" showInputMessage="1" showErrorMessage="1" error="Please choose from the dropdown list." sqref="G126:G127 F51:G61 D52:D61 F67:G67 F68 H72 H74 D82:D84 H82:H84 G87:G89 G114:G122 G99:G107 G93:G96 H28:H29 D33:D34 D39 F45 H24 D16:D22 D25" xr:uid="{00000000-0002-0000-1600-000003000000}">
      <formula1>$W$1:$W$5</formula1>
    </dataValidation>
    <dataValidation type="list" allowBlank="1" showInputMessage="1" showErrorMessage="1" error="Please choose from the dropdown list." sqref="F43:H43" xr:uid="{00000000-0002-0000-1600-000004000000}">
      <formula1>$R$1:$R$8</formula1>
    </dataValidation>
    <dataValidation type="list" allowBlank="1" showInputMessage="1" showErrorMessage="1" error="Please choose from the dropdown list." sqref="H23" xr:uid="{00000000-0002-0000-1600-000005000000}">
      <formula1>$O$1:$O$7</formula1>
    </dataValidation>
  </dataValidations>
  <hyperlinks>
    <hyperlink ref="A5:C5" location="Introduction!A1" display="To jump to the Introduction sheet, click here." xr:uid="{00000000-0004-0000-1600-000000000000}"/>
  </hyperlinks>
  <pageMargins left="0.75" right="0.75" top="1" bottom="1" header="0.5" footer="0.5"/>
  <pageSetup scale="5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D140"/>
  <sheetViews>
    <sheetView view="pageBreakPreview" zoomScale="80" zoomScaleNormal="75" workbookViewId="0">
      <selection sqref="A1:H1"/>
    </sheetView>
  </sheetViews>
  <sheetFormatPr defaultColWidth="8.4257812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8.4257812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725" t="s">
        <v>1184</v>
      </c>
      <c r="B8" s="725"/>
      <c r="C8" s="725"/>
      <c r="D8" s="555"/>
      <c r="E8" s="555"/>
      <c r="F8" s="555"/>
      <c r="G8" s="555"/>
      <c r="H8" s="555"/>
      <c r="I8" s="18"/>
      <c r="J8" s="93">
        <f>G8</f>
        <v>0</v>
      </c>
      <c r="K8" s="19" t="str">
        <f>A8</f>
        <v>Country: Nepal</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ustomHeight="1">
      <c r="A13" s="43"/>
      <c r="B13" s="564" t="s">
        <v>1038</v>
      </c>
      <c r="C13" s="565"/>
      <c r="D13" s="566" t="s">
        <v>73</v>
      </c>
      <c r="E13" s="567"/>
      <c r="F13" s="567"/>
      <c r="G13" s="567"/>
      <c r="H13" s="568"/>
      <c r="I13" s="18"/>
      <c r="J13" s="74"/>
      <c r="K13" s="19" t="str">
        <f>B13</f>
        <v>a. What is the name of the committee?</v>
      </c>
      <c r="L13" s="80" t="str">
        <f>D13</f>
        <v>Reproductive Health Commodities Security Working Group (also known as Contraceptive and Essential Commodities Security Working Group)</v>
      </c>
      <c r="M13" s="70"/>
      <c r="N13" s="70"/>
      <c r="O13" s="73" t="str">
        <f>D13</f>
        <v>Reproductive Health Commodities Security Working Group (also known as Contraceptive and Essential Commodities Security Working Group)</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102</v>
      </c>
      <c r="G15" s="577"/>
      <c r="H15" s="578"/>
      <c r="I15" s="18"/>
      <c r="J15" s="74"/>
      <c r="K15" s="19" t="str">
        <f t="shared" ref="K15:K22" si="0">B15</f>
        <v>a. Social marketing</v>
      </c>
      <c r="L15" s="70"/>
      <c r="M15" s="70"/>
      <c r="N15" s="70"/>
      <c r="O15" s="19"/>
      <c r="P15" s="70"/>
      <c r="Q15" s="19" t="str">
        <f t="shared" ref="Q15:Q22" si="1">F15</f>
        <v>Nepal Contraceptive Retail Sales (CRS) Company</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127</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Family Planning Association of Nepal (IPPF affiliate)</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164</v>
      </c>
      <c r="G18" s="577"/>
      <c r="H18" s="578"/>
      <c r="I18" s="18"/>
      <c r="J18" s="74"/>
      <c r="K18" s="19" t="str">
        <f t="shared" si="0"/>
        <v>d. Donors</v>
      </c>
      <c r="L18" s="70"/>
      <c r="M18" s="70"/>
      <c r="N18" s="70"/>
      <c r="O18" s="19"/>
      <c r="P18" s="70"/>
      <c r="Q18" s="19" t="str">
        <f t="shared" si="1"/>
        <v>USAID, KfW, DFID, World Bank</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183</v>
      </c>
      <c r="G19" s="577"/>
      <c r="H19" s="578"/>
      <c r="I19" s="18"/>
      <c r="J19" s="74"/>
      <c r="K19" s="19" t="str">
        <f t="shared" si="0"/>
        <v>e. UN agencies</v>
      </c>
      <c r="L19" s="70"/>
      <c r="M19" s="70"/>
      <c r="N19" s="70"/>
      <c r="O19" s="19"/>
      <c r="P19" s="70"/>
      <c r="Q19" s="19" t="str">
        <f t="shared" si="1"/>
        <v>UNFPA, UNICEF</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60">
      <c r="A20" s="33"/>
      <c r="B20" s="579" t="s">
        <v>1048</v>
      </c>
      <c r="C20" s="580"/>
      <c r="D20" s="430" t="s">
        <v>53</v>
      </c>
      <c r="E20" s="33" t="s">
        <v>1049</v>
      </c>
      <c r="F20" s="576" t="s">
        <v>207</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Family Health Division, Logistics Management Division, Child Health Division, National Center for AIDS and STD Control, Ministry of Health and Population</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236</v>
      </c>
      <c r="G21" s="577"/>
      <c r="H21" s="578"/>
      <c r="I21" s="18"/>
      <c r="J21" s="74"/>
      <c r="K21" s="19" t="str">
        <f>B21</f>
        <v>g. Central Medical Store or Central Warehouse</v>
      </c>
      <c r="L21" s="70"/>
      <c r="M21" s="70"/>
      <c r="N21" s="70"/>
      <c r="O21" s="19"/>
      <c r="P21" s="70"/>
      <c r="Q21" s="19" t="str">
        <f t="shared" si="1"/>
        <v>Central Warehouse, Teku</v>
      </c>
      <c r="R21" s="70"/>
      <c r="S21" s="70"/>
      <c r="T21" s="42"/>
      <c r="U21" s="42"/>
      <c r="V21" s="42"/>
      <c r="W21" s="114"/>
      <c r="X21" s="114"/>
      <c r="Z21" s="143"/>
    </row>
    <row r="22" spans="1:134" s="115" customFormat="1">
      <c r="A22" s="33"/>
      <c r="B22" s="574" t="s">
        <v>1052</v>
      </c>
      <c r="C22" s="574"/>
      <c r="D22" s="430" t="s">
        <v>53</v>
      </c>
      <c r="E22" s="33" t="s">
        <v>1051</v>
      </c>
      <c r="F22" s="576" t="s">
        <v>253</v>
      </c>
      <c r="G22" s="577"/>
      <c r="H22" s="578"/>
      <c r="I22" s="18"/>
      <c r="J22" s="74"/>
      <c r="K22" s="19" t="str">
        <f t="shared" si="0"/>
        <v xml:space="preserve">h. Ministry of Finance or Ministry of Planning </v>
      </c>
      <c r="L22" s="70"/>
      <c r="M22" s="70"/>
      <c r="N22" s="70"/>
      <c r="O22" s="19"/>
      <c r="P22" s="70"/>
      <c r="Q22" s="19" t="str">
        <f t="shared" si="1"/>
        <v>National Planning Commission</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276</v>
      </c>
      <c r="G25" s="65" t="s">
        <v>1057</v>
      </c>
      <c r="H25" s="165" t="s">
        <v>296</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1691440</v>
      </c>
      <c r="F33" s="230" t="s">
        <v>315</v>
      </c>
      <c r="G33" s="211" t="s">
        <v>334</v>
      </c>
      <c r="H33" s="260"/>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422860</v>
      </c>
      <c r="F34" s="230" t="s">
        <v>315</v>
      </c>
      <c r="G34" s="211" t="s">
        <v>334</v>
      </c>
      <c r="H34" s="260"/>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358</v>
      </c>
      <c r="E35" s="567"/>
      <c r="F35" s="567"/>
      <c r="G35" s="567"/>
      <c r="H35" s="568"/>
      <c r="I35" s="78"/>
      <c r="J35" s="75"/>
      <c r="K35" s="19" t="str">
        <f>C35</f>
        <v>i. Specify source(s) of funding from donors</v>
      </c>
      <c r="L35" s="70"/>
      <c r="M35" s="70"/>
      <c r="N35" s="70"/>
      <c r="O35" s="73" t="str">
        <f>D35</f>
        <v>Pooled funds - World Bank, DFID, AusAID</v>
      </c>
      <c r="P35" s="70"/>
      <c r="Q35" s="70"/>
      <c r="R35" s="70"/>
      <c r="S35" s="70"/>
      <c r="T35" s="42"/>
      <c r="U35" s="42"/>
      <c r="V35" s="42"/>
      <c r="W35" s="114"/>
      <c r="X35" s="114"/>
      <c r="Z35" s="143"/>
    </row>
    <row r="36" spans="1:26" s="115" customFormat="1" ht="30">
      <c r="A36" s="33"/>
      <c r="B36" s="579" t="s">
        <v>1070</v>
      </c>
      <c r="C36" s="580"/>
      <c r="D36" s="105"/>
      <c r="E36" s="106">
        <f>E33+E34</f>
        <v>2114300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ustomHeight="1">
      <c r="A39" s="43"/>
      <c r="B39" s="564" t="s">
        <v>1075</v>
      </c>
      <c r="C39" s="565"/>
      <c r="D39" s="447" t="s">
        <v>53</v>
      </c>
      <c r="E39" s="95">
        <v>309100</v>
      </c>
      <c r="F39" s="230" t="s">
        <v>315</v>
      </c>
      <c r="G39" s="211" t="s">
        <v>334</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160</v>
      </c>
      <c r="E40" s="588"/>
      <c r="F40" s="588"/>
      <c r="G40" s="588"/>
      <c r="H40" s="589"/>
      <c r="I40" s="49"/>
      <c r="J40" s="75"/>
      <c r="K40" s="19" t="str">
        <f>C40</f>
        <v>i. Specify source(s) of in-kind donations</v>
      </c>
      <c r="L40" s="70"/>
      <c r="M40" s="70"/>
      <c r="N40" s="70"/>
      <c r="O40" s="73" t="str">
        <f>D40</f>
        <v>USAID, KfW</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0.87245192704464802</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ht="34.5" customHeight="1">
      <c r="A44" s="33"/>
      <c r="B44" s="579" t="s">
        <v>1079</v>
      </c>
      <c r="C44" s="579"/>
      <c r="D44" s="579"/>
      <c r="E44" s="579"/>
      <c r="F44" s="576" t="s">
        <v>446</v>
      </c>
      <c r="G44" s="577"/>
      <c r="H44" s="578"/>
      <c r="I44" s="24"/>
      <c r="J44" s="75"/>
      <c r="K44" s="19"/>
      <c r="L44" s="70"/>
      <c r="M44" s="91">
        <f>E44</f>
        <v>0</v>
      </c>
      <c r="N44" s="70"/>
      <c r="O44" s="70"/>
      <c r="P44" s="70"/>
      <c r="Q44" s="19" t="str">
        <f>F44</f>
        <v>Logistics Management Division/MoHP. (Crown Agents provides quality assurance.)</v>
      </c>
      <c r="R44" s="73" t="str">
        <f>B44</f>
        <v>a. Specify entity</v>
      </c>
      <c r="S44" s="70"/>
      <c r="T44" s="42"/>
      <c r="U44" s="42"/>
      <c r="V44" s="42"/>
      <c r="W44" s="114"/>
      <c r="X44" s="114"/>
      <c r="Z44" s="143"/>
    </row>
    <row r="45" spans="1:26"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125.25" customHeight="1" thickBot="1">
      <c r="A47" s="584" t="s">
        <v>1081</v>
      </c>
      <c r="B47" s="564"/>
      <c r="C47" s="565"/>
      <c r="D47" s="602" t="s">
        <v>466</v>
      </c>
      <c r="E47" s="603"/>
      <c r="F47" s="603"/>
      <c r="G47" s="603"/>
      <c r="H47" s="604"/>
      <c r="I47" s="18"/>
      <c r="J47" s="75"/>
      <c r="K47" s="19" t="str">
        <f>A47</f>
        <v xml:space="preserve">B9. Comments about finance and procurement
</v>
      </c>
      <c r="L47" s="70"/>
      <c r="M47" s="70"/>
      <c r="N47" s="70"/>
      <c r="O47" s="19" t="str">
        <f>D47</f>
        <v>The government is committed to financing the procurement of contraceptives; the increase in budget from 2008/09 to 2009/10 is by 87%. In the FY 2009/10, the government has committed 100% of the public sector procurement needs for contraceptives. Kfw has commited to provide condoms and injectables to the public and NGO sectors and oral pills to social marketing for the coming 3 years, till 2011. The government procures through international competitive bidding, and it is working well.  LMD recently made a multi-year procurement contract for Condoms and Injectables.</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52</v>
      </c>
      <c r="E52" s="708"/>
      <c r="F52" s="447" t="s">
        <v>52</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45">
      <c r="A58" s="125"/>
      <c r="B58" s="612" t="s">
        <v>1094</v>
      </c>
      <c r="C58" s="613"/>
      <c r="D58" s="693" t="s">
        <v>53</v>
      </c>
      <c r="E58" s="708"/>
      <c r="F58" s="447" t="s">
        <v>53</v>
      </c>
      <c r="G58" s="447" t="s">
        <v>52</v>
      </c>
      <c r="H58" s="153" t="s">
        <v>547</v>
      </c>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618" t="s">
        <v>55</v>
      </c>
      <c r="E62" s="618"/>
      <c r="F62" s="450" t="s">
        <v>55</v>
      </c>
      <c r="G62" s="441"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584</v>
      </c>
      <c r="D67" s="626" t="s">
        <v>612</v>
      </c>
      <c r="E67" s="627"/>
      <c r="F67" s="438" t="s">
        <v>53</v>
      </c>
      <c r="G67" s="628" t="s">
        <v>53</v>
      </c>
      <c r="H67" s="629"/>
      <c r="I67" s="36"/>
      <c r="J67" s="79" t="str">
        <f>G67</f>
        <v>Yes</v>
      </c>
      <c r="K67" s="19" t="str">
        <f>B67</f>
        <v>a</v>
      </c>
      <c r="L67" s="70"/>
      <c r="M67" s="80">
        <f>E67</f>
        <v>0</v>
      </c>
      <c r="N67" s="70"/>
      <c r="O67" s="70"/>
      <c r="P67" s="70"/>
      <c r="Q67" s="70"/>
      <c r="R67" s="19"/>
      <c r="S67" s="19" t="str">
        <f>D67</f>
        <v>2007-2011</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631</v>
      </c>
      <c r="G69" s="577"/>
      <c r="H69" s="578"/>
      <c r="I69" s="36"/>
      <c r="J69" s="79"/>
      <c r="K69" s="19"/>
      <c r="L69" s="70"/>
      <c r="M69" s="70"/>
      <c r="N69" s="70"/>
      <c r="O69" s="70"/>
      <c r="P69" s="19" t="str">
        <f>B69</f>
        <v>a. If yes, for which methods and for which sectors (public, NGO, commercial sector)?</v>
      </c>
      <c r="Q69" s="73" t="str">
        <f>F69</f>
        <v>All FP methods</v>
      </c>
      <c r="R69" s="19"/>
      <c r="S69" s="70"/>
      <c r="T69" s="42"/>
      <c r="U69" s="42"/>
      <c r="V69" s="42"/>
      <c r="W69" s="114"/>
      <c r="X69" s="114"/>
      <c r="Z69" s="143"/>
    </row>
    <row r="70" spans="1:26" s="115" customFormat="1">
      <c r="A70" s="89"/>
      <c r="B70" s="574"/>
      <c r="C70" s="574"/>
      <c r="D70" s="583"/>
      <c r="E70" s="33" t="s">
        <v>1107</v>
      </c>
      <c r="F70" s="577" t="s">
        <v>647</v>
      </c>
      <c r="G70" s="577"/>
      <c r="H70" s="578"/>
      <c r="I70" s="36"/>
      <c r="J70" s="79"/>
      <c r="K70" s="19"/>
      <c r="L70" s="70"/>
      <c r="M70" s="70"/>
      <c r="N70" s="70"/>
      <c r="O70" s="70"/>
      <c r="P70" s="19">
        <f>B70</f>
        <v>0</v>
      </c>
      <c r="Q70" s="73" t="str">
        <f>F70</f>
        <v>Commercial sector</v>
      </c>
      <c r="R70" s="19"/>
      <c r="S70" s="70"/>
      <c r="T70" s="42"/>
      <c r="U70" s="42"/>
      <c r="V70" s="42"/>
      <c r="W70" s="114"/>
      <c r="X70" s="114"/>
      <c r="Z70" s="143"/>
    </row>
    <row r="71" spans="1:26" s="115" customFormat="1" ht="35.25" customHeight="1">
      <c r="A71" s="33"/>
      <c r="B71" s="579" t="s">
        <v>1108</v>
      </c>
      <c r="C71" s="579"/>
      <c r="D71" s="580"/>
      <c r="E71" s="566" t="s">
        <v>663</v>
      </c>
      <c r="F71" s="567"/>
      <c r="G71" s="567"/>
      <c r="H71" s="568"/>
      <c r="I71" s="36"/>
      <c r="J71" s="79"/>
      <c r="K71" s="19"/>
      <c r="L71" s="70"/>
      <c r="M71" s="80" t="str">
        <f>E71</f>
        <v>A 1% tax is charged for the commercial sector. (There is no tax for contraceptives for the public sector or social marketing sector.)</v>
      </c>
      <c r="N71" s="80" t="str">
        <f>E71</f>
        <v>A 1% tax is charged for the commercial sector. (There is no tax for contraceptives for the public sector or social marketing sector.)</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727"/>
      <c r="E73" s="728"/>
      <c r="F73" s="728"/>
      <c r="G73" s="728"/>
      <c r="H73" s="729"/>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c r="D77" s="578"/>
      <c r="E77" s="639"/>
      <c r="F77" s="639"/>
      <c r="G77" s="639"/>
      <c r="H77" s="640"/>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567"/>
      <c r="F84" s="567"/>
      <c r="G84" s="568"/>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2003</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889</v>
      </c>
      <c r="G124" s="577"/>
      <c r="H124" s="578"/>
      <c r="I124" s="18"/>
      <c r="J124" s="79">
        <f t="shared" si="5"/>
        <v>0</v>
      </c>
      <c r="K124" s="19"/>
      <c r="L124" s="19"/>
      <c r="M124" s="70"/>
      <c r="N124" s="70"/>
      <c r="O124" s="70"/>
      <c r="P124" s="70"/>
      <c r="Q124" s="19" t="str">
        <f>F124</f>
        <v>LMIS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89.25" customHeight="1" thickBot="1">
      <c r="A128" s="669" t="s">
        <v>1155</v>
      </c>
      <c r="B128" s="670"/>
      <c r="C128" s="671"/>
      <c r="D128" s="672" t="s">
        <v>933</v>
      </c>
      <c r="E128" s="673"/>
      <c r="F128" s="673"/>
      <c r="G128" s="673"/>
      <c r="H128" s="674"/>
      <c r="I128" s="18"/>
      <c r="J128" s="79"/>
      <c r="K128" s="19" t="str">
        <f>A128</f>
        <v xml:space="preserve">F. Overall comments about issues with contraceptive security
</v>
      </c>
      <c r="L128" s="70"/>
      <c r="M128" s="70"/>
      <c r="N128" s="70"/>
      <c r="O128" s="19" t="str">
        <f>D128</f>
        <v>Donors' contribution in contraceptive commodities to the country has been decreasing . MoHP's share in contraceptives is increasing each year. MoHP is budgeted to procure 100% of contraceptives in this year, 2009/10. LMD is strengthening the supply and inventory management in the district and health facilities level to make FP commodities available throughout the year.</v>
      </c>
      <c r="P128" s="70"/>
      <c r="Q128" s="70"/>
      <c r="R128" s="70"/>
      <c r="S128" s="70"/>
      <c r="T128" s="42"/>
      <c r="U128" s="42"/>
      <c r="V128" s="42"/>
      <c r="W128" s="114"/>
      <c r="X128" s="114"/>
      <c r="Z128" s="143"/>
    </row>
    <row r="129" spans="1:134" s="40" customFormat="1">
      <c r="A129" s="259"/>
      <c r="B129" s="259"/>
      <c r="C129" s="259"/>
      <c r="D129" s="259"/>
      <c r="E129" s="259"/>
      <c r="F129" s="259"/>
      <c r="G129" s="216"/>
      <c r="H129" s="22"/>
      <c r="I129" s="74"/>
      <c r="J129" s="74"/>
      <c r="K129" s="93"/>
      <c r="L129" s="74"/>
      <c r="M129" s="74"/>
      <c r="N129" s="74"/>
      <c r="O129" s="74"/>
      <c r="P129" s="74"/>
      <c r="Q129" s="74"/>
      <c r="R129" s="74"/>
      <c r="S129" s="69"/>
      <c r="T129" s="69"/>
      <c r="U129" s="69"/>
      <c r="V129" s="69"/>
      <c r="W129" s="262"/>
      <c r="X129" s="262"/>
      <c r="Y129" s="259"/>
      <c r="Z129" s="259"/>
      <c r="AA129" s="259"/>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row>
    <row r="130" spans="1:134" s="40" customFormat="1">
      <c r="A130" s="259"/>
      <c r="B130" s="259"/>
      <c r="C130" s="259"/>
      <c r="D130" s="259"/>
      <c r="E130" s="259"/>
      <c r="F130" s="259"/>
      <c r="G130" s="216"/>
      <c r="H130" s="22"/>
      <c r="I130" s="74"/>
      <c r="J130" s="74"/>
      <c r="K130" s="93"/>
      <c r="L130" s="74"/>
      <c r="M130" s="74"/>
      <c r="N130" s="74"/>
      <c r="O130" s="74"/>
      <c r="P130" s="74"/>
      <c r="Q130" s="74"/>
      <c r="R130" s="74"/>
      <c r="S130" s="69"/>
      <c r="T130" s="69"/>
      <c r="U130" s="69"/>
      <c r="V130" s="69"/>
      <c r="W130" s="262"/>
      <c r="X130" s="262"/>
      <c r="Y130" s="259"/>
      <c r="Z130" s="259"/>
      <c r="AA130" s="259"/>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row>
    <row r="131" spans="1:134" s="40" customFormat="1">
      <c r="A131" s="259"/>
      <c r="B131" s="259"/>
      <c r="C131" s="259"/>
      <c r="D131" s="259"/>
      <c r="E131" s="259"/>
      <c r="F131" s="259"/>
      <c r="G131" s="216"/>
      <c r="H131" s="22"/>
      <c r="I131" s="74"/>
      <c r="J131" s="74"/>
      <c r="K131" s="93"/>
      <c r="L131" s="74"/>
      <c r="M131" s="74"/>
      <c r="N131" s="74"/>
      <c r="O131" s="74"/>
      <c r="P131" s="74"/>
      <c r="Q131" s="74"/>
      <c r="R131" s="74"/>
      <c r="S131" s="69"/>
      <c r="T131" s="69"/>
      <c r="U131" s="69"/>
      <c r="V131" s="69"/>
      <c r="W131" s="262"/>
      <c r="X131" s="262"/>
      <c r="Y131" s="259"/>
      <c r="Z131" s="259"/>
      <c r="AA131" s="259"/>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row>
    <row r="132" spans="1:134" s="40" customFormat="1">
      <c r="A132" s="259"/>
      <c r="B132" s="259"/>
      <c r="C132" s="259"/>
      <c r="D132" s="259"/>
      <c r="E132" s="259"/>
      <c r="F132" s="259"/>
      <c r="G132" s="216"/>
      <c r="H132" s="22"/>
      <c r="I132" s="74"/>
      <c r="J132" s="74"/>
      <c r="K132" s="93"/>
      <c r="L132" s="74"/>
      <c r="M132" s="74"/>
      <c r="N132" s="74"/>
      <c r="O132" s="74"/>
      <c r="P132" s="74"/>
      <c r="Q132" s="74"/>
      <c r="R132" s="74"/>
      <c r="S132" s="69"/>
      <c r="T132" s="69"/>
      <c r="U132" s="69"/>
      <c r="V132" s="69"/>
      <c r="W132" s="262"/>
      <c r="X132" s="262"/>
      <c r="Y132" s="259"/>
      <c r="Z132" s="259"/>
      <c r="AA132" s="259"/>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row>
    <row r="133" spans="1:134" s="40" customFormat="1">
      <c r="A133" s="259"/>
      <c r="B133" s="259"/>
      <c r="C133" s="259"/>
      <c r="D133" s="259"/>
      <c r="E133" s="259"/>
      <c r="F133" s="259"/>
      <c r="G133" s="216"/>
      <c r="H133" s="22"/>
      <c r="I133" s="74"/>
      <c r="J133" s="74"/>
      <c r="K133" s="93"/>
      <c r="L133" s="74"/>
      <c r="M133" s="74"/>
      <c r="N133" s="74"/>
      <c r="O133" s="74"/>
      <c r="P133" s="74"/>
      <c r="Q133" s="74"/>
      <c r="R133" s="74"/>
      <c r="S133" s="69"/>
      <c r="T133" s="69"/>
      <c r="U133" s="69"/>
      <c r="V133" s="69"/>
      <c r="W133" s="262"/>
      <c r="X133" s="262"/>
      <c r="Y133" s="259"/>
      <c r="Z133" s="259"/>
      <c r="AA133" s="259"/>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row>
    <row r="134" spans="1:134" s="40" customFormat="1">
      <c r="A134" s="259"/>
      <c r="B134" s="259"/>
      <c r="C134" s="259"/>
      <c r="D134" s="259"/>
      <c r="E134" s="259"/>
      <c r="F134" s="259"/>
      <c r="G134" s="216"/>
      <c r="H134" s="22"/>
      <c r="I134" s="74"/>
      <c r="J134" s="74"/>
      <c r="K134" s="93"/>
      <c r="L134" s="74"/>
      <c r="M134" s="74"/>
      <c r="N134" s="74"/>
      <c r="O134" s="74"/>
      <c r="P134" s="74"/>
      <c r="Q134" s="74"/>
      <c r="R134" s="74"/>
      <c r="S134" s="69"/>
      <c r="T134" s="69"/>
      <c r="U134" s="69"/>
      <c r="V134" s="69"/>
      <c r="W134" s="262"/>
      <c r="X134" s="262"/>
      <c r="Y134" s="259"/>
      <c r="Z134" s="259"/>
      <c r="AA134" s="259"/>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row>
    <row r="135" spans="1:134" s="40" customFormat="1">
      <c r="A135" s="259"/>
      <c r="B135" s="259"/>
      <c r="C135" s="259"/>
      <c r="D135" s="259"/>
      <c r="E135" s="259"/>
      <c r="F135" s="259"/>
      <c r="G135" s="216"/>
      <c r="H135" s="22"/>
      <c r="I135" s="74"/>
      <c r="J135" s="74"/>
      <c r="K135" s="93"/>
      <c r="L135" s="74"/>
      <c r="M135" s="74"/>
      <c r="N135" s="74"/>
      <c r="O135" s="74"/>
      <c r="P135" s="74"/>
      <c r="Q135" s="74"/>
      <c r="R135" s="74"/>
      <c r="S135" s="69"/>
      <c r="T135" s="69"/>
      <c r="U135" s="69"/>
      <c r="V135" s="69"/>
      <c r="W135" s="262"/>
      <c r="X135" s="262"/>
      <c r="Y135" s="259"/>
      <c r="Z135" s="259"/>
      <c r="AA135" s="259"/>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row>
    <row r="136" spans="1:134" s="40" customFormat="1">
      <c r="A136" s="259"/>
      <c r="B136" s="259"/>
      <c r="C136" s="259"/>
      <c r="D136" s="259"/>
      <c r="E136" s="259"/>
      <c r="F136" s="259"/>
      <c r="G136" s="216"/>
      <c r="H136" s="22"/>
      <c r="I136" s="74"/>
      <c r="J136" s="74"/>
      <c r="K136" s="93"/>
      <c r="L136" s="74"/>
      <c r="M136" s="74"/>
      <c r="N136" s="74"/>
      <c r="O136" s="74"/>
      <c r="P136" s="74"/>
      <c r="Q136" s="74"/>
      <c r="R136" s="74"/>
      <c r="S136" s="69"/>
      <c r="T136" s="69"/>
      <c r="U136" s="69"/>
      <c r="V136" s="69"/>
      <c r="W136" s="262"/>
      <c r="X136" s="262"/>
      <c r="Y136" s="259"/>
      <c r="Z136" s="259"/>
      <c r="AA136" s="259"/>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row>
    <row r="137" spans="1:134" s="40" customFormat="1">
      <c r="A137" s="259"/>
      <c r="B137" s="259"/>
      <c r="C137" s="259"/>
      <c r="D137" s="259"/>
      <c r="E137" s="259"/>
      <c r="F137" s="259"/>
      <c r="G137" s="216"/>
      <c r="H137" s="22"/>
      <c r="I137" s="74"/>
      <c r="J137" s="74"/>
      <c r="K137" s="93"/>
      <c r="L137" s="74"/>
      <c r="M137" s="74"/>
      <c r="N137" s="74"/>
      <c r="O137" s="74"/>
      <c r="P137" s="74"/>
      <c r="Q137" s="74"/>
      <c r="R137" s="74"/>
      <c r="S137" s="69"/>
      <c r="T137" s="69"/>
      <c r="U137" s="69"/>
      <c r="V137" s="69"/>
      <c r="W137" s="262"/>
      <c r="X137" s="262"/>
      <c r="Y137" s="259"/>
      <c r="Z137" s="259"/>
      <c r="AA137" s="259"/>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row>
    <row r="138" spans="1:134" s="40" customFormat="1">
      <c r="A138" s="259"/>
      <c r="B138" s="259"/>
      <c r="C138" s="259"/>
      <c r="D138" s="259"/>
      <c r="E138" s="259"/>
      <c r="F138" s="259"/>
      <c r="G138" s="216"/>
      <c r="H138" s="22"/>
      <c r="I138" s="74"/>
      <c r="J138" s="74"/>
      <c r="K138" s="93"/>
      <c r="L138" s="74"/>
      <c r="M138" s="74"/>
      <c r="N138" s="74"/>
      <c r="O138" s="74"/>
      <c r="P138" s="74"/>
      <c r="Q138" s="74"/>
      <c r="R138" s="74"/>
      <c r="S138" s="69"/>
      <c r="T138" s="69"/>
      <c r="U138" s="69"/>
      <c r="V138" s="69"/>
      <c r="W138" s="262"/>
      <c r="X138" s="262"/>
      <c r="Y138" s="259"/>
      <c r="Z138" s="259"/>
      <c r="AA138" s="259"/>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row>
    <row r="139" spans="1:134" s="40" customFormat="1">
      <c r="A139" s="259"/>
      <c r="B139" s="259"/>
      <c r="C139" s="259"/>
      <c r="D139" s="259"/>
      <c r="E139" s="259"/>
      <c r="F139" s="259"/>
      <c r="G139" s="216"/>
      <c r="H139" s="22"/>
      <c r="I139" s="74"/>
      <c r="J139" s="74"/>
      <c r="K139" s="93"/>
      <c r="L139" s="74"/>
      <c r="M139" s="74"/>
      <c r="N139" s="74"/>
      <c r="O139" s="74"/>
      <c r="P139" s="74"/>
      <c r="Q139" s="74"/>
      <c r="R139" s="74"/>
      <c r="S139" s="69"/>
      <c r="T139" s="69"/>
      <c r="U139" s="69"/>
      <c r="V139" s="69"/>
      <c r="W139" s="262"/>
      <c r="X139" s="262"/>
      <c r="Y139" s="259"/>
      <c r="Z139" s="259"/>
      <c r="AA139" s="259"/>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row>
    <row r="140" spans="1:134">
      <c r="A140" s="259"/>
      <c r="B140" s="259"/>
      <c r="C140" s="259"/>
      <c r="D140" s="259"/>
      <c r="E140" s="259"/>
      <c r="F140" s="259"/>
      <c r="G140" s="216"/>
      <c r="K140" s="93"/>
      <c r="L140" s="74"/>
      <c r="M140" s="74"/>
      <c r="N140" s="74"/>
      <c r="O140" s="74"/>
      <c r="P140" s="74"/>
      <c r="Q140" s="74"/>
      <c r="R140" s="74"/>
      <c r="S140" s="69"/>
      <c r="T140" s="69"/>
      <c r="U140" s="69"/>
      <c r="V140" s="69"/>
      <c r="W140" s="262"/>
      <c r="X140" s="262"/>
      <c r="Y140" s="259"/>
      <c r="Z140" s="259"/>
      <c r="AA140" s="259"/>
    </row>
  </sheetData>
  <mergeCells count="214">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5">
    <dataValidation type="list" allowBlank="1" showInputMessage="1" showErrorMessage="1" errorTitle="Choose from dropdown" error="Please choose from the dropdown list." prompt="Please select from the dropdown list." sqref="G112 H64 D51 H27 D15 H12" xr:uid="{00000000-0002-0000-17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700-000001000000}">
      <formula1>$N$1:$N$2</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700-000002000000}">
      <formula1>$W$1:$W$5</formula1>
    </dataValidation>
    <dataValidation type="list" allowBlank="1" showInputMessage="1" showErrorMessage="1" error="Please choose from the dropdown list." sqref="F43:H43" xr:uid="{00000000-0002-0000-1700-000003000000}">
      <formula1>$R$1:$R$8</formula1>
    </dataValidation>
    <dataValidation type="list" allowBlank="1" showInputMessage="1" showErrorMessage="1" error="Please choose from the dropdown list." sqref="H23" xr:uid="{00000000-0002-0000-1700-000004000000}">
      <formula1>$O$1:$O$7</formula1>
    </dataValidation>
  </dataValidations>
  <hyperlinks>
    <hyperlink ref="A5:C5" location="Introduction!A1" display="To jump to the Introduction sheet, click here." xr:uid="{00000000-0004-0000-1700-000000000000}"/>
  </hyperlinks>
  <pageMargins left="0.75" right="0.75" top="1" bottom="1" header="0.5" footer="0.5"/>
  <pageSetup scale="5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D153"/>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1185</v>
      </c>
      <c r="B8" s="554"/>
      <c r="C8" s="554"/>
      <c r="D8" s="555"/>
      <c r="E8" s="555"/>
      <c r="F8" s="555"/>
      <c r="G8" s="555"/>
      <c r="H8" s="555"/>
      <c r="I8" s="18"/>
      <c r="J8" s="93">
        <f>G8</f>
        <v>0</v>
      </c>
      <c r="K8" s="19" t="str">
        <f>A8</f>
        <v xml:space="preserve">Country: Nicaragua </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 r="A13" s="43"/>
      <c r="B13" s="564" t="s">
        <v>1038</v>
      </c>
      <c r="C13" s="565"/>
      <c r="D13" s="566" t="s">
        <v>74</v>
      </c>
      <c r="E13" s="567"/>
      <c r="F13" s="567"/>
      <c r="G13" s="567"/>
      <c r="H13" s="568"/>
      <c r="I13" s="18"/>
      <c r="J13" s="74"/>
      <c r="K13" s="19" t="str">
        <f>B13</f>
        <v>a. What is the name of the committee?</v>
      </c>
      <c r="L13" s="80" t="str">
        <f>D13</f>
        <v xml:space="preserve">Comité Nacional para la Disponibilidad Asegurada de Insumos y Anticonceptivos DAIA Nicaragua (National Contraceptive Security Committee) 
</v>
      </c>
      <c r="M13" s="70"/>
      <c r="N13" s="70"/>
      <c r="O13" s="73" t="str">
        <f>D13</f>
        <v xml:space="preserve">Comité Nacional para la Disponibilidad Asegurada de Insumos y Anticonceptivos DAIA Nicaragua (National Contraceptive Security Committee) 
</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103</v>
      </c>
      <c r="G15" s="577"/>
      <c r="H15" s="578"/>
      <c r="I15" s="18"/>
      <c r="J15" s="74"/>
      <c r="K15" s="19" t="str">
        <f t="shared" ref="K15:K22" si="0">B15</f>
        <v>a. Social marketing</v>
      </c>
      <c r="L15" s="70"/>
      <c r="M15" s="70"/>
      <c r="N15" s="70"/>
      <c r="O15" s="19"/>
      <c r="P15" s="70"/>
      <c r="Q15" s="19" t="str">
        <f t="shared" ref="Q15:Q22" si="1">F15</f>
        <v xml:space="preserve">PASMO </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128</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 xml:space="preserve">PROFAMILIA. MOH wants to include other NGOs (for example IXCHEN).     </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165</v>
      </c>
      <c r="G18" s="577"/>
      <c r="H18" s="578"/>
      <c r="I18" s="18"/>
      <c r="J18" s="74"/>
      <c r="K18" s="19" t="str">
        <f t="shared" si="0"/>
        <v>d. Donors</v>
      </c>
      <c r="L18" s="70"/>
      <c r="M18" s="70"/>
      <c r="N18" s="70"/>
      <c r="O18" s="19"/>
      <c r="P18" s="70"/>
      <c r="Q18" s="19" t="str">
        <f t="shared" si="1"/>
        <v>UNFPA, 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208</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 xml:space="preserve">DAIS (Direction of logistics and supplies), DGSS (Direction of Health Services, FP), DGPD (Division of Planning and Development and External Cooperation) </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277</v>
      </c>
      <c r="G25" s="65" t="s">
        <v>1057</v>
      </c>
      <c r="H25" s="165" t="s">
        <v>297</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227120</v>
      </c>
      <c r="F33" s="92" t="s">
        <v>313</v>
      </c>
      <c r="G33" s="92" t="s">
        <v>335</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150">
      <c r="A34" s="33"/>
      <c r="B34" s="579" t="s">
        <v>1068</v>
      </c>
      <c r="C34" s="580"/>
      <c r="D34" s="447" t="s">
        <v>53</v>
      </c>
      <c r="E34" s="95">
        <v>1106618</v>
      </c>
      <c r="F34" s="92" t="s">
        <v>313</v>
      </c>
      <c r="G34" s="92" t="s">
        <v>335</v>
      </c>
      <c r="H34" s="92" t="s">
        <v>375</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359</v>
      </c>
      <c r="E35" s="567"/>
      <c r="F35" s="567"/>
      <c r="G35" s="567"/>
      <c r="H35" s="568"/>
      <c r="I35" s="78"/>
      <c r="J35" s="75"/>
      <c r="K35" s="19" t="str">
        <f>C35</f>
        <v>i. Specify source(s) of funding from donors</v>
      </c>
      <c r="L35" s="70"/>
      <c r="M35" s="70"/>
      <c r="N35" s="70"/>
      <c r="O35" s="73" t="str">
        <f>D35</f>
        <v>UNFPA, public sector, and other donors</v>
      </c>
      <c r="P35" s="70"/>
      <c r="Q35" s="70"/>
      <c r="R35" s="70"/>
      <c r="S35" s="70"/>
      <c r="T35" s="42"/>
      <c r="U35" s="42"/>
      <c r="V35" s="42"/>
      <c r="W35" s="114"/>
      <c r="X35" s="114"/>
      <c r="Z35" s="143"/>
    </row>
    <row r="36" spans="1:26" s="115" customFormat="1" ht="30">
      <c r="A36" s="33"/>
      <c r="B36" s="579" t="s">
        <v>1070</v>
      </c>
      <c r="C36" s="580"/>
      <c r="D36" s="105"/>
      <c r="E36" s="106">
        <f>E33+E34</f>
        <v>1333738</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577833</v>
      </c>
      <c r="F39" s="92" t="s">
        <v>313</v>
      </c>
      <c r="G39" s="92" t="s">
        <v>335</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394</v>
      </c>
      <c r="E40" s="588"/>
      <c r="F40" s="588"/>
      <c r="G40" s="588"/>
      <c r="H40" s="589"/>
      <c r="I40" s="49"/>
      <c r="J40" s="75"/>
      <c r="K40" s="19" t="str">
        <f>C40</f>
        <v>i. Specify source(s) of in-kind donations</v>
      </c>
      <c r="L40" s="70"/>
      <c r="M40" s="70"/>
      <c r="N40" s="70"/>
      <c r="O40" s="73" t="str">
        <f>D40</f>
        <v xml:space="preserve">USAID </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0.69771826419212257</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447</v>
      </c>
      <c r="G44" s="577"/>
      <c r="H44" s="578"/>
      <c r="I44" s="24"/>
      <c r="J44" s="75"/>
      <c r="K44" s="19"/>
      <c r="L44" s="70"/>
      <c r="M44" s="91">
        <f>E44</f>
        <v>0</v>
      </c>
      <c r="N44" s="70"/>
      <c r="O44" s="70"/>
      <c r="P44" s="70"/>
      <c r="Q44" s="19" t="str">
        <f>F44</f>
        <v>UNFPA, through cost-sharing agreement</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52</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75">
      <c r="A58" s="125"/>
      <c r="B58" s="612" t="s">
        <v>1094</v>
      </c>
      <c r="C58" s="613"/>
      <c r="D58" s="693" t="s">
        <v>53</v>
      </c>
      <c r="E58" s="708"/>
      <c r="F58" s="447" t="s">
        <v>52</v>
      </c>
      <c r="G58" s="447" t="s">
        <v>53</v>
      </c>
      <c r="H58" s="153" t="s">
        <v>548</v>
      </c>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53</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585</v>
      </c>
      <c r="D67" s="626" t="s">
        <v>612</v>
      </c>
      <c r="E67" s="627"/>
      <c r="F67" s="438" t="s">
        <v>53</v>
      </c>
      <c r="G67" s="628" t="s">
        <v>53</v>
      </c>
      <c r="H67" s="629"/>
      <c r="I67" s="36"/>
      <c r="J67" s="79" t="str">
        <f>G67</f>
        <v>Yes</v>
      </c>
      <c r="K67" s="19" t="str">
        <f>B67</f>
        <v>a</v>
      </c>
      <c r="L67" s="70"/>
      <c r="M67" s="80">
        <f>E67</f>
        <v>0</v>
      </c>
      <c r="N67" s="70"/>
      <c r="O67" s="70"/>
      <c r="P67" s="70"/>
      <c r="Q67" s="70"/>
      <c r="R67" s="19"/>
      <c r="S67" s="19" t="str">
        <f>D67</f>
        <v>2007-2011</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51" customHeight="1">
      <c r="A73" s="33"/>
      <c r="B73" s="579" t="s">
        <v>1110</v>
      </c>
      <c r="C73" s="579"/>
      <c r="D73" s="566" t="s">
        <v>681</v>
      </c>
      <c r="E73" s="567"/>
      <c r="F73" s="567"/>
      <c r="G73" s="567"/>
      <c r="H73" s="568"/>
      <c r="I73" s="36"/>
      <c r="J73" s="79"/>
      <c r="K73" s="19" t="str">
        <f>B73</f>
        <v>a. If yes, describe the policies.</v>
      </c>
      <c r="L73" s="70"/>
      <c r="M73" s="70"/>
      <c r="N73" s="72"/>
      <c r="O73" s="73" t="str">
        <f>D73</f>
        <v>The national procurement law creates preferences for local procurement. This limits the public sector from accessing a cost-effective supplier. An exception is made that allows the government to procure through UNFPA.</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c r="D77" s="578"/>
      <c r="E77" s="639"/>
      <c r="F77" s="639"/>
      <c r="G77" s="639"/>
      <c r="H77" s="640"/>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60">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t="s">
        <v>260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53</v>
      </c>
      <c r="H122" s="600"/>
      <c r="I122" s="18"/>
      <c r="J122" s="79" t="str">
        <f t="shared" si="5"/>
        <v>Yes</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877</v>
      </c>
      <c r="G123" s="577"/>
      <c r="H123" s="578"/>
      <c r="I123" s="18"/>
      <c r="J123" s="79">
        <f t="shared" si="5"/>
        <v>0</v>
      </c>
      <c r="K123" s="19"/>
      <c r="L123" s="70"/>
      <c r="M123" s="19">
        <f>E123</f>
        <v>0</v>
      </c>
      <c r="N123" s="70"/>
      <c r="O123" s="70"/>
      <c r="P123" s="70"/>
      <c r="Q123" s="19" t="str">
        <f>F123</f>
        <v>20 days</v>
      </c>
      <c r="R123" s="70"/>
      <c r="S123" s="70"/>
      <c r="T123" s="42"/>
      <c r="U123" s="42"/>
      <c r="V123" s="42"/>
      <c r="W123" s="114"/>
      <c r="X123" s="114"/>
      <c r="Z123" s="143"/>
    </row>
    <row r="124" spans="1:26" s="115" customFormat="1" ht="45">
      <c r="A124" s="33"/>
      <c r="B124" s="579" t="s">
        <v>1151</v>
      </c>
      <c r="C124" s="579"/>
      <c r="D124" s="579"/>
      <c r="E124" s="579"/>
      <c r="F124" s="576" t="s">
        <v>901</v>
      </c>
      <c r="G124" s="577"/>
      <c r="H124" s="578"/>
      <c r="I124" s="18"/>
      <c r="J124" s="79">
        <f t="shared" si="5"/>
        <v>0</v>
      </c>
      <c r="K124" s="19"/>
      <c r="L124" s="19"/>
      <c r="M124" s="70"/>
      <c r="N124" s="70"/>
      <c r="O124" s="70"/>
      <c r="P124" s="70"/>
      <c r="Q124" s="19" t="str">
        <f>F124</f>
        <v xml:space="preserve">Warehouse reports </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934</v>
      </c>
      <c r="E128" s="673"/>
      <c r="F128" s="673"/>
      <c r="G128" s="673"/>
      <c r="H128" s="674"/>
      <c r="I128" s="18"/>
      <c r="J128" s="79"/>
      <c r="K128" s="19" t="str">
        <f>A128</f>
        <v xml:space="preserve">F. Overall comments about issues with contraceptive security
</v>
      </c>
      <c r="L128" s="70"/>
      <c r="M128" s="70"/>
      <c r="N128" s="70"/>
      <c r="O128" s="19" t="str">
        <f>D128</f>
        <v>Contraceptive security is a priority topic of the national strategy on reproductive health. For 2010, the MOH will cover 52% of the total need for contraceptives with internally generated funds. It will procure with public funds.</v>
      </c>
      <c r="P128" s="70"/>
      <c r="Q128" s="70"/>
      <c r="R128" s="70"/>
      <c r="S128" s="70"/>
      <c r="T128" s="42"/>
      <c r="U128" s="42"/>
      <c r="V128" s="42"/>
      <c r="W128" s="114"/>
      <c r="X128" s="114"/>
      <c r="Z128" s="143"/>
    </row>
    <row r="129" spans="1:134">
      <c r="A129" s="59"/>
      <c r="B129" s="58"/>
      <c r="C129" s="58"/>
      <c r="D129" s="58"/>
      <c r="E129" s="58"/>
      <c r="F129" s="58"/>
      <c r="G129" s="60"/>
      <c r="H129" s="38"/>
      <c r="I129" s="70"/>
      <c r="O129" s="19"/>
    </row>
    <row r="130" spans="1:134">
      <c r="A130" s="40"/>
      <c r="B130" s="40"/>
      <c r="G130" s="51"/>
      <c r="H130" s="37"/>
      <c r="I130" s="70"/>
    </row>
    <row r="131" spans="1:134">
      <c r="A131" s="40"/>
      <c r="B131" s="40"/>
      <c r="G131" s="51"/>
      <c r="H131" s="37"/>
      <c r="I131" s="70"/>
    </row>
    <row r="132" spans="1:134">
      <c r="A132" s="40"/>
      <c r="B132" s="40"/>
      <c r="G132" s="51"/>
      <c r="H132" s="37"/>
      <c r="I132" s="70"/>
    </row>
    <row r="133" spans="1:134">
      <c r="A133" s="40"/>
      <c r="B133" s="40"/>
      <c r="G133" s="51"/>
      <c r="H133" s="37"/>
      <c r="I133" s="70"/>
    </row>
    <row r="134" spans="1:134">
      <c r="A134" s="40"/>
      <c r="B134" s="40"/>
      <c r="G134" s="51"/>
      <c r="H134" s="37"/>
      <c r="I134" s="70"/>
    </row>
    <row r="135" spans="1:134">
      <c r="A135" s="40"/>
      <c r="B135" s="40"/>
      <c r="G135" s="51"/>
      <c r="H135" s="37"/>
      <c r="I135" s="70"/>
    </row>
    <row r="136" spans="1:134">
      <c r="A136" s="40"/>
      <c r="B136" s="40"/>
      <c r="G136" s="51"/>
      <c r="H136" s="37"/>
      <c r="I136" s="70"/>
    </row>
    <row r="137" spans="1:134">
      <c r="A137" s="40"/>
      <c r="B137" s="40"/>
      <c r="G137" s="51"/>
      <c r="H137" s="37"/>
      <c r="I137" s="70"/>
    </row>
    <row r="138" spans="1:134">
      <c r="A138" s="40"/>
      <c r="B138" s="40"/>
      <c r="G138" s="51"/>
      <c r="H138" s="37"/>
      <c r="I138" s="70"/>
    </row>
    <row r="139" spans="1:134">
      <c r="A139" s="40"/>
      <c r="B139" s="40"/>
      <c r="G139" s="51"/>
      <c r="H139" s="37"/>
      <c r="I139" s="70"/>
    </row>
    <row r="140" spans="1:134">
      <c r="A140" s="40"/>
      <c r="B140" s="40"/>
      <c r="G140" s="51"/>
      <c r="H140" s="37"/>
      <c r="I140" s="70"/>
    </row>
    <row r="141" spans="1:134">
      <c r="A141" s="40"/>
      <c r="B141" s="40"/>
      <c r="G141" s="51"/>
      <c r="H141" s="37"/>
      <c r="I141" s="70"/>
    </row>
    <row r="142" spans="1:134">
      <c r="A142" s="40"/>
      <c r="B142" s="40"/>
      <c r="G142" s="51"/>
      <c r="H142" s="37"/>
      <c r="I142" s="70"/>
    </row>
    <row r="143" spans="1: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1:134" s="40" customFormat="1">
      <c r="G144" s="5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sheetData>
  <mergeCells count="214">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B127:F127"/>
    <mergeCell ref="G127:H127"/>
    <mergeCell ref="A128:C128"/>
    <mergeCell ref="D128:H128"/>
    <mergeCell ref="B124:E124"/>
    <mergeCell ref="F124:H124"/>
    <mergeCell ref="A125:H125"/>
    <mergeCell ref="B126:F126"/>
    <mergeCell ref="G126:H126"/>
    <mergeCell ref="B97:C97"/>
    <mergeCell ref="D97:H97"/>
    <mergeCell ref="A98:H98"/>
    <mergeCell ref="B99:F99"/>
    <mergeCell ref="G99:H99"/>
    <mergeCell ref="G94:H94"/>
    <mergeCell ref="B95:F95"/>
    <mergeCell ref="G95:H95"/>
    <mergeCell ref="B96:F96"/>
    <mergeCell ref="G96:H96"/>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8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8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8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800-000003000000}">
      <formula1>$W$1:$W$5</formula1>
    </dataValidation>
    <dataValidation type="list" allowBlank="1" showInputMessage="1" showErrorMessage="1" error="Please choose from the dropdown list." sqref="F43:H43" xr:uid="{00000000-0002-0000-1800-000004000000}">
      <formula1>$R$1:$R$8</formula1>
    </dataValidation>
    <dataValidation type="list" allowBlank="1" showInputMessage="1" showErrorMessage="1" error="Please choose from the dropdown list." sqref="H23" xr:uid="{00000000-0002-0000-1800-000005000000}">
      <formula1>$O$1:$O$7</formula1>
    </dataValidation>
  </dataValidations>
  <hyperlinks>
    <hyperlink ref="A5:C5" location="Introduction!A1" display="To jump to the Introduction sheet, click here." xr:uid="{00000000-0004-0000-1800-000000000000}"/>
  </hyperlinks>
  <pageMargins left="0.75" right="0.75" top="1" bottom="1" header="0.5" footer="0.5"/>
  <pageSetup scale="5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D155"/>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1186</v>
      </c>
      <c r="B8" s="554"/>
      <c r="C8" s="554"/>
      <c r="D8" s="555"/>
      <c r="E8" s="555"/>
      <c r="F8" s="555"/>
      <c r="G8" s="555"/>
      <c r="H8" s="555"/>
      <c r="I8" s="18"/>
      <c r="J8" s="93">
        <f>G8</f>
        <v>0</v>
      </c>
      <c r="K8" s="19" t="str">
        <f>A8</f>
        <v>Country: Nigeria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75</v>
      </c>
      <c r="E13" s="567"/>
      <c r="F13" s="567"/>
      <c r="G13" s="567"/>
      <c r="H13" s="568"/>
      <c r="I13" s="18"/>
      <c r="J13" s="74"/>
      <c r="K13" s="19" t="str">
        <f>B13</f>
        <v>a. What is the name of the committee?</v>
      </c>
      <c r="L13" s="80" t="str">
        <f>D13</f>
        <v>Reproductive Health Commodity Security Stakeholder's Committee</v>
      </c>
      <c r="M13" s="70"/>
      <c r="N13" s="70"/>
      <c r="O13" s="73" t="str">
        <f>D13</f>
        <v>Reproductive Health Commodity Security Stakeholder's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104</v>
      </c>
      <c r="G15" s="577"/>
      <c r="H15" s="578"/>
      <c r="I15" s="18"/>
      <c r="J15" s="74"/>
      <c r="K15" s="19" t="str">
        <f t="shared" ref="K15:K22" si="0">B15</f>
        <v>a. Social marketing</v>
      </c>
      <c r="L15" s="70"/>
      <c r="M15" s="70"/>
      <c r="N15" s="70"/>
      <c r="O15" s="19"/>
      <c r="P15" s="70"/>
      <c r="Q15" s="19" t="str">
        <f t="shared" ref="Q15:Q22" si="1">F15</f>
        <v>Society for Family Health</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129</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Planned Parenthood Federation of Nigeria (PPFN) and Association for Reproductive and Family Health</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60">
      <c r="A17" s="33"/>
      <c r="B17" s="579" t="s">
        <v>1043</v>
      </c>
      <c r="C17" s="580"/>
      <c r="D17" s="430" t="s">
        <v>53</v>
      </c>
      <c r="E17" s="33" t="s">
        <v>1041</v>
      </c>
      <c r="F17" s="576" t="s">
        <v>149</v>
      </c>
      <c r="G17" s="577"/>
      <c r="H17" s="578"/>
      <c r="I17" s="18"/>
      <c r="J17" s="74"/>
      <c r="K17" s="19" t="str">
        <f t="shared" si="0"/>
        <v>c. Commercial sector (for example: pharmacy associations, manufacturers, etc.)</v>
      </c>
      <c r="L17" s="70"/>
      <c r="M17" s="70"/>
      <c r="N17" s="70"/>
      <c r="O17" s="19"/>
      <c r="P17" s="70"/>
      <c r="Q17" s="19" t="str">
        <f t="shared" si="1"/>
        <v xml:space="preserve">Pharmaceutical Society of Nigeria (PSN), Society of Gynecologists and Obstetricians of Nigeria (SOGON), and Nigeria Medical Association
</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166</v>
      </c>
      <c r="G18" s="577"/>
      <c r="H18" s="578"/>
      <c r="I18" s="18"/>
      <c r="J18" s="74"/>
      <c r="K18" s="19" t="str">
        <f t="shared" si="0"/>
        <v>d. Donors</v>
      </c>
      <c r="L18" s="70"/>
      <c r="M18" s="70"/>
      <c r="N18" s="70"/>
      <c r="O18" s="19"/>
      <c r="P18" s="70"/>
      <c r="Q18" s="19" t="str">
        <f t="shared" si="1"/>
        <v>USAID, DFID, CIDA</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150">
      <c r="A20" s="33"/>
      <c r="B20" s="579" t="s">
        <v>1048</v>
      </c>
      <c r="C20" s="580"/>
      <c r="D20" s="430" t="s">
        <v>53</v>
      </c>
      <c r="E20" s="33" t="s">
        <v>1049</v>
      </c>
      <c r="F20" s="576" t="s">
        <v>209</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 xml:space="preserve">1. FP Division
2. Dept of Planning, Research and Statistics
3. National Agency for Food and Drug Administration and Control (NAFDAC) 
4. National Population Commission
5. Federal Ministry of Women Affairs
6. States Ministries of Health
7. Ministry of Defence
8. National Health Insurance Services
</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237</v>
      </c>
      <c r="G21" s="577"/>
      <c r="H21" s="578"/>
      <c r="I21" s="18"/>
      <c r="J21" s="74"/>
      <c r="K21" s="19" t="str">
        <f>B21</f>
        <v>g. Central Medical Store or Central Warehouse</v>
      </c>
      <c r="L21" s="70"/>
      <c r="M21" s="70"/>
      <c r="N21" s="70"/>
      <c r="O21" s="19"/>
      <c r="P21" s="70"/>
      <c r="Q21" s="19" t="str">
        <f t="shared" si="1"/>
        <v>Central Contraceptive Warehouse</v>
      </c>
      <c r="R21" s="70"/>
      <c r="S21" s="70"/>
      <c r="T21" s="42"/>
      <c r="U21" s="42"/>
      <c r="V21" s="42"/>
      <c r="W21" s="114"/>
      <c r="X21" s="114"/>
      <c r="Z21" s="143"/>
    </row>
    <row r="22" spans="1:134" s="115" customFormat="1">
      <c r="A22" s="33"/>
      <c r="B22" s="574" t="s">
        <v>1052</v>
      </c>
      <c r="C22" s="574"/>
      <c r="D22" s="430" t="s">
        <v>53</v>
      </c>
      <c r="E22" s="33" t="s">
        <v>1051</v>
      </c>
      <c r="F22" s="576" t="s">
        <v>254</v>
      </c>
      <c r="G22" s="577"/>
      <c r="H22" s="578"/>
      <c r="I22" s="18"/>
      <c r="J22" s="74"/>
      <c r="K22" s="19" t="str">
        <f t="shared" si="0"/>
        <v xml:space="preserve">h. Ministry of Finance or Ministry of Planning </v>
      </c>
      <c r="L22" s="70"/>
      <c r="M22" s="70"/>
      <c r="N22" s="70"/>
      <c r="O22" s="19"/>
      <c r="P22" s="70"/>
      <c r="Q22" s="19" t="str">
        <f t="shared" si="1"/>
        <v>Federal Ministry of Finance</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278</v>
      </c>
      <c r="G25" s="65" t="s">
        <v>1057</v>
      </c>
      <c r="H25" s="165" t="s">
        <v>298</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96"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6"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1775578</v>
      </c>
      <c r="F39" s="96" t="s">
        <v>313</v>
      </c>
      <c r="G39" s="97" t="s">
        <v>408</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395</v>
      </c>
      <c r="E40" s="588"/>
      <c r="F40" s="588"/>
      <c r="G40" s="588"/>
      <c r="H40" s="589"/>
      <c r="I40" s="49"/>
      <c r="J40" s="75"/>
      <c r="K40" s="19" t="str">
        <f>C40</f>
        <v>i. Specify source(s) of in-kind donations</v>
      </c>
      <c r="L40" s="70"/>
      <c r="M40" s="70"/>
      <c r="N40" s="70"/>
      <c r="O40" s="73" t="str">
        <f>D40</f>
        <v>UNFPA (There's a CIDA grant managed by UNFPA), &amp; 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467</v>
      </c>
      <c r="E47" s="603"/>
      <c r="F47" s="603"/>
      <c r="G47" s="603"/>
      <c r="H47" s="604"/>
      <c r="I47" s="18"/>
      <c r="J47" s="75"/>
      <c r="K47" s="19" t="str">
        <f>A47</f>
        <v xml:space="preserve">B9. Comments about finance and procurement
</v>
      </c>
      <c r="L47" s="70"/>
      <c r="M47" s="70"/>
      <c r="N47" s="70"/>
      <c r="O47" s="19" t="str">
        <f>D47</f>
        <v>Finance has historically been unable to keep up with procurement requirements. Until now, all commodities in the public sector have been donor funded.</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260</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52</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586</v>
      </c>
      <c r="D67" s="626" t="s">
        <v>613</v>
      </c>
      <c r="E67" s="627"/>
      <c r="F67" s="438" t="s">
        <v>53</v>
      </c>
      <c r="G67" s="628" t="s">
        <v>53</v>
      </c>
      <c r="H67" s="629"/>
      <c r="I67" s="36"/>
      <c r="J67" s="79" t="str">
        <f>G67</f>
        <v>Yes</v>
      </c>
      <c r="K67" s="19" t="str">
        <f>B67</f>
        <v>a</v>
      </c>
      <c r="L67" s="70"/>
      <c r="M67" s="80">
        <f>E67</f>
        <v>0</v>
      </c>
      <c r="N67" s="70"/>
      <c r="O67" s="70"/>
      <c r="P67" s="70"/>
      <c r="Q67" s="70"/>
      <c r="R67" s="19"/>
      <c r="S67" s="19" t="str">
        <f>D67</f>
        <v>2002-2007 but still being followed</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60">
      <c r="A77" s="130"/>
      <c r="B77" s="6" t="s">
        <v>1104</v>
      </c>
      <c r="C77" s="577" t="s">
        <v>690</v>
      </c>
      <c r="D77" s="578"/>
      <c r="E77" s="639" t="s">
        <v>724</v>
      </c>
      <c r="F77" s="639"/>
      <c r="G77" s="639" t="s">
        <v>741</v>
      </c>
      <c r="H77" s="639"/>
      <c r="I77" s="28"/>
      <c r="J77" s="79" t="str">
        <f>G77</f>
        <v>Only trained personnel are allowed to administer injections.</v>
      </c>
      <c r="K77" s="19"/>
      <c r="L77" s="70"/>
      <c r="M77" s="80" t="str">
        <f>E77</f>
        <v>Only trained personnel are allowed to administer injections (nurses, midwives, and community health extension workers).</v>
      </c>
      <c r="N77" s="70"/>
      <c r="O77" s="19"/>
      <c r="P77" s="19" t="str">
        <f>C77</f>
        <v>Injectables</v>
      </c>
      <c r="Q77" s="70"/>
      <c r="R77" s="70"/>
      <c r="S77" s="70"/>
      <c r="T77" s="42"/>
      <c r="U77" s="129" t="str">
        <f>E77</f>
        <v>Only trained personnel are allowed to administer injections (nurses, midwives, and community health extension workers).</v>
      </c>
      <c r="V77" s="42"/>
      <c r="W77" s="114"/>
      <c r="X77" s="114"/>
      <c r="Z77" s="143"/>
    </row>
    <row r="78" spans="1:26" s="115" customFormat="1" ht="30" customHeight="1">
      <c r="A78" s="130"/>
      <c r="B78" s="6" t="s">
        <v>1116</v>
      </c>
      <c r="C78" s="577" t="s">
        <v>693</v>
      </c>
      <c r="D78" s="578"/>
      <c r="E78" s="639" t="s">
        <v>759</v>
      </c>
      <c r="F78" s="639"/>
      <c r="G78" s="639" t="s">
        <v>769</v>
      </c>
      <c r="H78" s="639"/>
      <c r="I78" s="28"/>
      <c r="J78" s="79" t="str">
        <f>G78</f>
        <v>Only trained personnel are allowed to administer implants.</v>
      </c>
      <c r="K78" s="19"/>
      <c r="L78" s="70"/>
      <c r="M78" s="80" t="str">
        <f>E78</f>
        <v>Only trained nurses and doctors are allowed to administer implants.</v>
      </c>
      <c r="N78" s="70"/>
      <c r="O78" s="19"/>
      <c r="P78" s="19" t="str">
        <f>C78</f>
        <v>Implants</v>
      </c>
      <c r="Q78" s="70"/>
      <c r="R78" s="70"/>
      <c r="S78" s="70"/>
      <c r="T78" s="42"/>
      <c r="U78" s="129" t="str">
        <f>E78</f>
        <v>Only trained nurses and doctors are allowed to administer implants.</v>
      </c>
      <c r="V78" s="42"/>
      <c r="W78" s="114"/>
      <c r="X78" s="114"/>
      <c r="Z78" s="143"/>
    </row>
    <row r="79" spans="1:26" s="115" customFormat="1" ht="45.75" thickBot="1">
      <c r="A79" s="130"/>
      <c r="B79" s="16" t="s">
        <v>1117</v>
      </c>
      <c r="C79" s="641" t="s">
        <v>695</v>
      </c>
      <c r="D79" s="642"/>
      <c r="E79" s="639" t="s">
        <v>782</v>
      </c>
      <c r="F79" s="639"/>
      <c r="G79" s="639" t="s">
        <v>785</v>
      </c>
      <c r="H79" s="639"/>
      <c r="I79" s="28"/>
      <c r="J79" s="79" t="str">
        <f>G79</f>
        <v>Only trained personnel are allowed to administer IUCDs.</v>
      </c>
      <c r="K79" s="19"/>
      <c r="L79" s="70"/>
      <c r="M79" s="80" t="str">
        <f>E79</f>
        <v>Only trained personnel are allowed to administer IUCDs (doctors and midwives).</v>
      </c>
      <c r="N79" s="70"/>
      <c r="O79" s="19"/>
      <c r="P79" s="19" t="str">
        <f>C79</f>
        <v>IUDs</v>
      </c>
      <c r="Q79" s="70"/>
      <c r="R79" s="70"/>
      <c r="S79" s="70"/>
      <c r="T79" s="42"/>
      <c r="U79" s="129" t="str">
        <f>E79</f>
        <v>Only trained personnel are allowed to administer IUCDs (doctors and midwives).</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52</v>
      </c>
      <c r="H89" s="600"/>
      <c r="I89" s="28"/>
      <c r="J89" s="79" t="str">
        <f>G89</f>
        <v>No</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2004</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2003</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53</v>
      </c>
      <c r="H119" s="600"/>
      <c r="I119" s="18"/>
      <c r="J119" s="79" t="str">
        <f t="shared" si="5"/>
        <v>Yes</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878</v>
      </c>
      <c r="G123" s="577"/>
      <c r="H123" s="578"/>
      <c r="I123" s="18"/>
      <c r="J123" s="79">
        <f t="shared" si="5"/>
        <v>0</v>
      </c>
      <c r="K123" s="19"/>
      <c r="L123" s="70"/>
      <c r="M123" s="19">
        <f>E123</f>
        <v>0</v>
      </c>
      <c r="N123" s="70"/>
      <c r="O123" s="70"/>
      <c r="P123" s="70"/>
      <c r="Q123" s="19" t="str">
        <f>F123</f>
        <v>October 2008 - September 2009</v>
      </c>
      <c r="R123" s="70"/>
      <c r="S123" s="70"/>
      <c r="T123" s="42"/>
      <c r="U123" s="42"/>
      <c r="V123" s="42"/>
      <c r="W123" s="114"/>
      <c r="X123" s="114"/>
      <c r="Z123" s="143"/>
    </row>
    <row r="124" spans="1:26" s="115" customFormat="1" ht="45">
      <c r="A124" s="33"/>
      <c r="B124" s="579" t="s">
        <v>1151</v>
      </c>
      <c r="C124" s="579"/>
      <c r="D124" s="579"/>
      <c r="E124" s="579"/>
      <c r="F124" s="576" t="s">
        <v>902</v>
      </c>
      <c r="G124" s="577"/>
      <c r="H124" s="578"/>
      <c r="I124" s="18"/>
      <c r="J124" s="79">
        <f t="shared" si="5"/>
        <v>0</v>
      </c>
      <c r="K124" s="19"/>
      <c r="L124" s="19"/>
      <c r="M124" s="70"/>
      <c r="N124" s="70"/>
      <c r="O124" s="70"/>
      <c r="P124" s="70"/>
      <c r="Q124" s="19" t="str">
        <f>F124</f>
        <v>Central Contraceptive Warehouse Stock Status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120.75" thickBot="1">
      <c r="A128" s="669" t="s">
        <v>1155</v>
      </c>
      <c r="B128" s="670"/>
      <c r="C128" s="671"/>
      <c r="D128" s="672" t="s">
        <v>935</v>
      </c>
      <c r="E128" s="673"/>
      <c r="F128" s="673"/>
      <c r="G128" s="673"/>
      <c r="H128" s="674"/>
      <c r="I128" s="18"/>
      <c r="J128" s="79"/>
      <c r="K128" s="19" t="str">
        <f>A128</f>
        <v xml:space="preserve">F. Overall comments about issues with contraceptive security
</v>
      </c>
      <c r="L128" s="70"/>
      <c r="M128" s="70"/>
      <c r="N128" s="70"/>
      <c r="O128" s="19" t="str">
        <f>D128</f>
        <v xml:space="preserve">A revised national strategy for commodity security is pending. The USAID | DELIVER PROJECT has worked with FMOH to develop a multi-year commodity forecast which forms the basis for its continued advocacy for resources to fund the procurement plans. As a result, UNFPA plans to procure commodities worth $2 million, and DfID plans to spend about $4.2 million USD to procure commodities for 2010. The FMOH has requested for a total of $600,000 USD in its budget for 2010 and it's currently undergoing administrative processing. </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ustomFormat="1" ht="12.75">
      <c r="A132" s="446"/>
      <c r="B132" s="446"/>
      <c r="C132" s="446"/>
      <c r="D132" s="446"/>
      <c r="E132" s="446"/>
      <c r="F132" s="446"/>
      <c r="G132" s="446"/>
      <c r="H132" s="446"/>
      <c r="I132" s="446"/>
      <c r="J132" s="446"/>
      <c r="K132" s="446"/>
      <c r="L132" s="446"/>
      <c r="M132" s="446"/>
      <c r="N132" s="446"/>
      <c r="O132" s="446"/>
      <c r="P132" s="446"/>
      <c r="Q132" s="446"/>
      <c r="R132" s="446"/>
      <c r="S132" s="446"/>
      <c r="T132" s="446"/>
      <c r="U132" s="446"/>
      <c r="V132" s="446"/>
      <c r="W132" s="446"/>
      <c r="X132" s="446"/>
      <c r="Y132" s="446"/>
      <c r="Z132" s="446"/>
    </row>
    <row r="133" spans="1:26" customFormat="1" ht="12.75">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 r="A143" s="40"/>
      <c r="B143" s="40"/>
      <c r="G143" s="51"/>
      <c r="H143" s="37"/>
      <c r="I143" s="70"/>
    </row>
    <row r="144" spans="1:26">
      <c r="A144" s="40"/>
      <c r="B144" s="40"/>
      <c r="G144" s="51"/>
      <c r="H144" s="37"/>
      <c r="I144" s="70"/>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129:H130"/>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9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9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9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900-000003000000}">
      <formula1>$W$1:$W$5</formula1>
    </dataValidation>
    <dataValidation type="list" allowBlank="1" showInputMessage="1" showErrorMessage="1" error="Please choose from the dropdown list." sqref="F43:H43" xr:uid="{00000000-0002-0000-1900-000004000000}">
      <formula1>$R$1:$R$8</formula1>
    </dataValidation>
    <dataValidation type="list" allowBlank="1" showInputMessage="1" showErrorMessage="1" error="Please choose from the dropdown list." sqref="H23" xr:uid="{00000000-0002-0000-1900-000005000000}">
      <formula1>$O$1:$O$7</formula1>
    </dataValidation>
  </dataValidations>
  <hyperlinks>
    <hyperlink ref="A5:C5" location="Introduction!A1" display="To jump to the Introduction sheet, click here." xr:uid="{00000000-0004-0000-1900-000000000000}"/>
  </hyperlinks>
  <pageMargins left="0.75" right="0.75" top="1" bottom="1" header="0.5" footer="0.5"/>
  <pageSetup scale="5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D155"/>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1187</v>
      </c>
      <c r="B8" s="554"/>
      <c r="C8" s="554"/>
      <c r="D8" s="555"/>
      <c r="E8" s="555"/>
      <c r="F8" s="555"/>
      <c r="G8" s="555"/>
      <c r="H8" s="555"/>
      <c r="I8" s="18"/>
      <c r="J8" s="93">
        <f>G8</f>
        <v>0</v>
      </c>
      <c r="K8" s="19" t="str">
        <f>A8</f>
        <v>Country: Pakistan</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 r="A13" s="43"/>
      <c r="B13" s="564" t="s">
        <v>1038</v>
      </c>
      <c r="C13" s="565"/>
      <c r="D13" s="566" t="s">
        <v>76</v>
      </c>
      <c r="E13" s="567"/>
      <c r="F13" s="567"/>
      <c r="G13" s="567"/>
      <c r="H13" s="568"/>
      <c r="I13" s="18"/>
      <c r="J13" s="74"/>
      <c r="K13" s="19" t="str">
        <f>B13</f>
        <v>a. What is the name of the committee?</v>
      </c>
      <c r="L13" s="80" t="str">
        <f>D13</f>
        <v>Reproductive Health Commodity Security Committee (RHCS) - Currently the committee is inactive and the USAID | DELIVER PROJECT plans to revitalize it through CS inputs.</v>
      </c>
      <c r="M13" s="70"/>
      <c r="N13" s="70"/>
      <c r="O13" s="73" t="str">
        <f>D13</f>
        <v>Reproductive Health Commodity Security Committee (RHCS) - Currently the committee is inactive and the USAID | DELIVER PROJECT plans to revitalize it through CS inputs.</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105</v>
      </c>
      <c r="G15" s="577"/>
      <c r="H15" s="578"/>
      <c r="I15" s="18"/>
      <c r="J15" s="74"/>
      <c r="K15" s="19" t="str">
        <f t="shared" ref="K15:K22" si="0">B15</f>
        <v>a. Social marketing</v>
      </c>
      <c r="L15" s="70"/>
      <c r="M15" s="70"/>
      <c r="N15" s="70"/>
      <c r="O15" s="19"/>
      <c r="P15" s="70"/>
      <c r="Q15" s="19" t="str">
        <f t="shared" ref="Q15:Q22" si="1">F15</f>
        <v>Greenstar Social Marketing, Pakistan</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ustomHeight="1">
      <c r="A16" s="89"/>
      <c r="B16" s="574" t="s">
        <v>1042</v>
      </c>
      <c r="C16" s="575"/>
      <c r="D16" s="430" t="s">
        <v>53</v>
      </c>
      <c r="E16" s="89" t="s">
        <v>1041</v>
      </c>
      <c r="F16" s="576" t="s">
        <v>130</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 xml:space="preserve">USAID | DELIVER PROJECT,  USAID | FALAH PROJECT and USAID | PAIMAN PROJECT
</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ustomHeight="1">
      <c r="A18" s="33"/>
      <c r="B18" s="579" t="s">
        <v>1044</v>
      </c>
      <c r="C18" s="580"/>
      <c r="D18" s="430" t="s">
        <v>53</v>
      </c>
      <c r="E18" s="33" t="s">
        <v>1045</v>
      </c>
      <c r="F18" s="576" t="s">
        <v>167</v>
      </c>
      <c r="G18" s="577"/>
      <c r="H18" s="578"/>
      <c r="I18" s="18"/>
      <c r="J18" s="74"/>
      <c r="K18" s="19" t="str">
        <f t="shared" si="0"/>
        <v>d. Donors</v>
      </c>
      <c r="L18" s="70"/>
      <c r="M18" s="70"/>
      <c r="N18" s="70"/>
      <c r="O18" s="19"/>
      <c r="P18" s="70"/>
      <c r="Q18" s="19" t="str">
        <f t="shared" si="1"/>
        <v>USAID, DFID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60">
      <c r="A20" s="33"/>
      <c r="B20" s="579" t="s">
        <v>1048</v>
      </c>
      <c r="C20" s="580"/>
      <c r="D20" s="430" t="s">
        <v>53</v>
      </c>
      <c r="E20" s="33" t="s">
        <v>1049</v>
      </c>
      <c r="F20" s="576" t="s">
        <v>210</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 xml:space="preserve">Director General (M&amp;S) MOPW, Lady Health Worker Program, MOH
</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279</v>
      </c>
      <c r="G25" s="65" t="s">
        <v>1057</v>
      </c>
      <c r="H25" s="165" t="s">
        <v>299</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300">
      <c r="A33" s="33"/>
      <c r="B33" s="579" t="s">
        <v>1067</v>
      </c>
      <c r="C33" s="580"/>
      <c r="D33" s="447" t="s">
        <v>53</v>
      </c>
      <c r="E33" s="263">
        <f>2244705+7012466</f>
        <v>9257171</v>
      </c>
      <c r="F33" s="211" t="s">
        <v>315</v>
      </c>
      <c r="G33" s="211" t="s">
        <v>336</v>
      </c>
      <c r="H33" s="211" t="s">
        <v>346</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263">
        <v>0</v>
      </c>
      <c r="F34" s="230" t="s">
        <v>315</v>
      </c>
      <c r="G34" s="211"/>
      <c r="H34" s="211"/>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ustomHeight="1">
      <c r="A36" s="33"/>
      <c r="B36" s="579" t="s">
        <v>1070</v>
      </c>
      <c r="C36" s="580"/>
      <c r="D36" s="105"/>
      <c r="E36" s="106">
        <f>E33+E34</f>
        <v>9257171</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105">
      <c r="A39" s="43"/>
      <c r="B39" s="564" t="s">
        <v>1075</v>
      </c>
      <c r="C39" s="565"/>
      <c r="D39" s="447" t="s">
        <v>53</v>
      </c>
      <c r="E39" s="95">
        <v>3674803</v>
      </c>
      <c r="F39" s="211" t="s">
        <v>315</v>
      </c>
      <c r="G39" s="97" t="s">
        <v>411</v>
      </c>
      <c r="H39" s="152" t="s">
        <v>424</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157</v>
      </c>
      <c r="E40" s="588"/>
      <c r="F40" s="588"/>
      <c r="G40" s="588"/>
      <c r="H40" s="589"/>
      <c r="I40" s="49"/>
      <c r="J40" s="75"/>
      <c r="K40" s="19" t="str">
        <f>C40</f>
        <v>i. Specify source(s) of in-kind donations</v>
      </c>
      <c r="L40" s="70"/>
      <c r="M40" s="70"/>
      <c r="N40" s="70"/>
      <c r="O40" s="73" t="str">
        <f>D40</f>
        <v>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0.71583588089490435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436</v>
      </c>
      <c r="G43" s="599"/>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157</v>
      </c>
      <c r="G44" s="577"/>
      <c r="H44" s="578"/>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468</v>
      </c>
      <c r="E47" s="603"/>
      <c r="F47" s="603"/>
      <c r="G47" s="603"/>
      <c r="H47" s="604"/>
      <c r="I47" s="18"/>
      <c r="J47" s="75"/>
      <c r="K47" s="19" t="str">
        <f>A47</f>
        <v xml:space="preserve">B9. Comments about finance and procurement
</v>
      </c>
      <c r="L47" s="70"/>
      <c r="M47" s="70"/>
      <c r="N47" s="70"/>
      <c r="O47" s="19" t="str">
        <f>D47</f>
        <v xml:space="preserve">The forecasting data reported is from the CPT exercise conducted in 2009.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265"/>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52</v>
      </c>
      <c r="H52" s="265"/>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265"/>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53</v>
      </c>
      <c r="G54" s="447" t="s">
        <v>52</v>
      </c>
      <c r="H54" s="265"/>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265"/>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265"/>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265"/>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265"/>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t="s">
        <v>554</v>
      </c>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52</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45.75" thickBot="1">
      <c r="A67" s="33"/>
      <c r="B67" s="32" t="s">
        <v>1104</v>
      </c>
      <c r="C67" s="437" t="s">
        <v>587</v>
      </c>
      <c r="D67" s="626" t="s">
        <v>614</v>
      </c>
      <c r="E67" s="627"/>
      <c r="F67" s="438" t="s">
        <v>52</v>
      </c>
      <c r="G67" s="628" t="s">
        <v>52</v>
      </c>
      <c r="H67" s="629"/>
      <c r="I67" s="36"/>
      <c r="J67" s="79" t="str">
        <f>G67</f>
        <v>No</v>
      </c>
      <c r="K67" s="19" t="str">
        <f>B67</f>
        <v>a</v>
      </c>
      <c r="L67" s="70"/>
      <c r="M67" s="80">
        <f>E67</f>
        <v>0</v>
      </c>
      <c r="N67" s="70"/>
      <c r="O67" s="70"/>
      <c r="P67" s="70"/>
      <c r="Q67" s="70"/>
      <c r="R67" s="19"/>
      <c r="S67" s="19" t="str">
        <f>D67</f>
        <v>2010-2015</v>
      </c>
      <c r="T67" s="42"/>
      <c r="U67" s="42"/>
      <c r="V67" s="42"/>
      <c r="W67" s="114"/>
      <c r="X67" s="114"/>
      <c r="Z67" s="143"/>
    </row>
    <row r="68" spans="1:26" s="115" customFormat="1" ht="30" customHeight="1">
      <c r="A68" s="582" t="s">
        <v>621</v>
      </c>
      <c r="B68" s="574"/>
      <c r="C68" s="574"/>
      <c r="D68" s="574"/>
      <c r="E68" s="583"/>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ustomHeight="1">
      <c r="A69" s="43"/>
      <c r="B69" s="564" t="s">
        <v>1105</v>
      </c>
      <c r="C69" s="564"/>
      <c r="D69" s="565"/>
      <c r="E69" s="33" t="s">
        <v>1106</v>
      </c>
      <c r="F69" s="664"/>
      <c r="G69" s="664"/>
      <c r="H69" s="665"/>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ht="75.75" customHeight="1">
      <c r="A70" s="89"/>
      <c r="B70" s="574"/>
      <c r="C70" s="574"/>
      <c r="D70" s="583"/>
      <c r="E70" s="33" t="s">
        <v>1107</v>
      </c>
      <c r="F70" s="664"/>
      <c r="G70" s="664"/>
      <c r="H70" s="665"/>
      <c r="I70" s="36"/>
      <c r="J70" s="79"/>
      <c r="K70" s="19"/>
      <c r="L70" s="70"/>
      <c r="M70" s="70"/>
      <c r="N70" s="70"/>
      <c r="O70" s="70"/>
      <c r="P70" s="19">
        <f>B70</f>
        <v>0</v>
      </c>
      <c r="Q70" s="73">
        <f>F70</f>
        <v>0</v>
      </c>
      <c r="R70" s="19"/>
      <c r="S70" s="70"/>
      <c r="T70" s="42"/>
      <c r="U70" s="42"/>
      <c r="V70" s="42"/>
      <c r="W70" s="114"/>
      <c r="X70" s="114"/>
      <c r="Z70" s="143"/>
    </row>
    <row r="71" spans="1:26" s="115" customFormat="1" ht="52.5" customHeight="1">
      <c r="A71" s="33"/>
      <c r="B71" s="579" t="s">
        <v>1108</v>
      </c>
      <c r="C71" s="579"/>
      <c r="D71" s="580"/>
      <c r="E71" s="566" t="s">
        <v>664</v>
      </c>
      <c r="F71" s="567"/>
      <c r="G71" s="567"/>
      <c r="H71" s="568"/>
      <c r="I71" s="36"/>
      <c r="J71" s="79"/>
      <c r="K71" s="19"/>
      <c r="L71" s="70"/>
      <c r="M71" s="80" t="str">
        <f>E71</f>
        <v xml:space="preserve">
</v>
      </c>
      <c r="N71" s="80" t="str">
        <f>E71</f>
        <v xml:space="preserve">
</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t="s">
        <v>701</v>
      </c>
      <c r="D77" s="578"/>
      <c r="E77" s="639" t="s">
        <v>725</v>
      </c>
      <c r="F77" s="639"/>
      <c r="G77" s="639" t="s">
        <v>725</v>
      </c>
      <c r="H77" s="640"/>
      <c r="I77" s="28"/>
      <c r="J77" s="79" t="str">
        <f>G77</f>
        <v>Trained HCP</v>
      </c>
      <c r="K77" s="19"/>
      <c r="L77" s="70"/>
      <c r="M77" s="80" t="str">
        <f>E77</f>
        <v>Trained HCP</v>
      </c>
      <c r="N77" s="70"/>
      <c r="O77" s="19"/>
      <c r="P77" s="19" t="str">
        <f>C77</f>
        <v>IUD, Surgical/Permanent contraception, Implanon, Injectables</v>
      </c>
      <c r="Q77" s="70"/>
      <c r="R77" s="70"/>
      <c r="S77" s="70"/>
      <c r="T77" s="42"/>
      <c r="U77" s="129" t="str">
        <f>E77</f>
        <v>Trained HCP</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ht="49.5" customHeight="1">
      <c r="A82" s="33"/>
      <c r="B82" s="579" t="s">
        <v>1120</v>
      </c>
      <c r="C82" s="579"/>
      <c r="D82" s="99" t="s">
        <v>53</v>
      </c>
      <c r="E82" s="567" t="s">
        <v>790</v>
      </c>
      <c r="F82" s="567"/>
      <c r="G82" s="568"/>
      <c r="H82" s="99" t="s">
        <v>52</v>
      </c>
      <c r="I82" s="25"/>
      <c r="J82" s="79"/>
      <c r="K82" s="19" t="str">
        <f>B82</f>
        <v>a. Unmarried women</v>
      </c>
      <c r="L82" s="70"/>
      <c r="M82" s="80" t="str">
        <f>E82</f>
        <v>MOPW uses MWRA (Married Women of Reproductive Age) as the sub-population for contraceptive services among female population.</v>
      </c>
      <c r="N82" s="70"/>
      <c r="O82" s="19"/>
      <c r="P82" s="70"/>
      <c r="Q82" s="70"/>
      <c r="R82" s="70"/>
      <c r="S82" s="70"/>
      <c r="T82" s="42"/>
      <c r="U82" s="42"/>
      <c r="V82" s="129" t="str">
        <f>E82</f>
        <v>MOPW uses MWRA (Married Women of Reproductive Age) as the sub-population for contraceptive services among female population.</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60">
      <c r="A90" s="43"/>
      <c r="B90" s="65"/>
      <c r="C90" s="66" t="s">
        <v>1127</v>
      </c>
      <c r="D90" s="654" t="s">
        <v>808</v>
      </c>
      <c r="E90" s="649"/>
      <c r="F90" s="649"/>
      <c r="G90" s="649"/>
      <c r="H90" s="650"/>
      <c r="I90" s="28"/>
      <c r="J90" s="79"/>
      <c r="K90" s="19" t="str">
        <f>C90</f>
        <v>i. If yes, describe the exemptions.</v>
      </c>
      <c r="L90" s="70"/>
      <c r="M90" s="70"/>
      <c r="N90" s="72"/>
      <c r="O90" s="73" t="str">
        <f>D90</f>
        <v>Ministry of Health provides contraceptives free of charge for both services and commodities, however a similar approach of free of charge is under review by the GOP for MOPW too. Exemption for poor people through structured "Baitul Maal"/Zakat system.</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2004</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53</v>
      </c>
      <c r="H94" s="600"/>
      <c r="I94" s="82"/>
      <c r="J94" s="79" t="str">
        <f>G94</f>
        <v>Yes</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33" s="1" customFormat="1" ht="60">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33"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33"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c r="AA99" s="446"/>
      <c r="AB99" s="446"/>
      <c r="AC99" s="446"/>
      <c r="AD99" s="446"/>
      <c r="AE99" s="446"/>
      <c r="AF99" s="446"/>
      <c r="AG99" s="446"/>
    </row>
    <row r="100" spans="1:33"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c r="AA100" s="446"/>
      <c r="AB100" s="446"/>
      <c r="AC100" s="446"/>
      <c r="AD100" s="446"/>
      <c r="AE100" s="446"/>
      <c r="AF100" s="446"/>
      <c r="AG100" s="446"/>
    </row>
    <row r="101" spans="1:33"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c r="AA101" s="446"/>
      <c r="AB101" s="446"/>
      <c r="AC101" s="446"/>
      <c r="AD101" s="446"/>
      <c r="AE101" s="446"/>
      <c r="AF101" s="446"/>
      <c r="AG101" s="446"/>
    </row>
    <row r="102" spans="1:33"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c r="AA102" s="446"/>
      <c r="AB102" s="446"/>
      <c r="AC102" s="446"/>
      <c r="AD102" s="446"/>
      <c r="AE102" s="446"/>
      <c r="AF102" s="446"/>
      <c r="AG102" s="446"/>
    </row>
    <row r="103" spans="1:33"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c r="AA103" s="446"/>
      <c r="AB103" s="446"/>
      <c r="AC103" s="446"/>
      <c r="AD103" s="446"/>
      <c r="AE103" s="446"/>
      <c r="AF103" s="446"/>
      <c r="AG103" s="446"/>
    </row>
    <row r="104" spans="1:33"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c r="AA104" s="446"/>
      <c r="AB104" s="446"/>
      <c r="AC104" s="446"/>
      <c r="AD104" s="446"/>
      <c r="AE104" s="446"/>
      <c r="AF104" s="446"/>
      <c r="AG104" s="446"/>
    </row>
    <row r="105" spans="1:33"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c r="AA105" s="446"/>
      <c r="AB105" s="446"/>
      <c r="AC105" s="446"/>
      <c r="AD105" s="446"/>
      <c r="AE105" s="446"/>
      <c r="AF105" s="446"/>
      <c r="AG105" s="446"/>
    </row>
    <row r="106" spans="1:33"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c r="AA106" s="446"/>
      <c r="AB106" s="446"/>
      <c r="AC106" s="446"/>
      <c r="AD106" s="446"/>
      <c r="AE106" s="446"/>
      <c r="AF106" s="446"/>
      <c r="AG106" s="446"/>
    </row>
    <row r="107" spans="1:33"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c r="AA107" s="446"/>
      <c r="AB107" s="446"/>
      <c r="AC107" s="446"/>
      <c r="AD107" s="446"/>
      <c r="AE107" s="446"/>
      <c r="AF107" s="446"/>
      <c r="AG107" s="446"/>
    </row>
    <row r="108" spans="1:33" s="1" customFormat="1" ht="15.75" customHeight="1">
      <c r="A108" s="251"/>
      <c r="B108" s="429"/>
      <c r="C108" s="579" t="s">
        <v>1144</v>
      </c>
      <c r="D108" s="579"/>
      <c r="E108" s="580"/>
      <c r="F108" s="675" t="s">
        <v>835</v>
      </c>
      <c r="G108" s="676"/>
      <c r="H108" s="677"/>
      <c r="I108" s="82"/>
      <c r="J108" s="79">
        <f t="shared" si="3"/>
        <v>0</v>
      </c>
      <c r="K108" s="19"/>
      <c r="L108" s="19"/>
      <c r="M108" s="70"/>
      <c r="N108" s="70"/>
      <c r="O108" s="19"/>
      <c r="P108" s="70"/>
      <c r="R108" s="19">
        <f>B108</f>
        <v>0</v>
      </c>
      <c r="S108" s="71"/>
      <c r="T108" s="2"/>
      <c r="U108" s="2"/>
      <c r="V108" s="2"/>
      <c r="W108" s="100"/>
      <c r="X108" s="100"/>
      <c r="Z108" s="149"/>
      <c r="AA108" s="446"/>
      <c r="AB108" s="446"/>
      <c r="AC108" s="446"/>
      <c r="AD108" s="446"/>
      <c r="AE108" s="446"/>
      <c r="AF108" s="446"/>
      <c r="AG108" s="446"/>
    </row>
    <row r="109" spans="1:33"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33"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33"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33"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260</v>
      </c>
      <c r="G123" s="577"/>
      <c r="H123" s="578"/>
      <c r="I123" s="18"/>
      <c r="J123" s="79">
        <f t="shared" si="5"/>
        <v>0</v>
      </c>
      <c r="K123" s="19"/>
      <c r="L123" s="70"/>
      <c r="M123" s="19">
        <f>E123</f>
        <v>0</v>
      </c>
      <c r="N123" s="70"/>
      <c r="O123" s="70"/>
      <c r="P123" s="70"/>
      <c r="Q123" s="19" t="str">
        <f>F123</f>
        <v>No Data</v>
      </c>
      <c r="R123" s="70"/>
      <c r="S123" s="70"/>
      <c r="T123" s="42"/>
      <c r="U123" s="42"/>
      <c r="V123" s="42"/>
      <c r="W123" s="114"/>
      <c r="X123" s="114"/>
      <c r="Z123" s="143"/>
    </row>
    <row r="124" spans="1:26" s="115" customFormat="1" ht="45">
      <c r="A124" s="33"/>
      <c r="B124" s="579" t="s">
        <v>1151</v>
      </c>
      <c r="C124" s="579"/>
      <c r="D124" s="579"/>
      <c r="E124" s="579"/>
      <c r="F124" s="576" t="s">
        <v>903</v>
      </c>
      <c r="G124" s="577"/>
      <c r="H124" s="578"/>
      <c r="I124" s="18"/>
      <c r="J124" s="79">
        <f t="shared" si="5"/>
        <v>0</v>
      </c>
      <c r="K124" s="19"/>
      <c r="L124" s="19"/>
      <c r="M124" s="70"/>
      <c r="N124" s="70"/>
      <c r="O124" s="70"/>
      <c r="P124" s="70"/>
      <c r="Q124" s="19" t="str">
        <f>F124</f>
        <v>Contraceptive Performance Report Dec 2009, MOPW, GOP</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260</v>
      </c>
      <c r="H126" s="600"/>
      <c r="I126" s="18"/>
      <c r="J126" s="79" t="str">
        <f>G126</f>
        <v>No Data</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105.75" thickBot="1">
      <c r="A128" s="669" t="s">
        <v>1155</v>
      </c>
      <c r="B128" s="670"/>
      <c r="C128" s="671"/>
      <c r="D128" s="672" t="s">
        <v>936</v>
      </c>
      <c r="E128" s="673"/>
      <c r="F128" s="673"/>
      <c r="G128" s="673"/>
      <c r="H128" s="674"/>
      <c r="I128" s="18"/>
      <c r="J128" s="79"/>
      <c r="K128" s="19" t="str">
        <f>A128</f>
        <v xml:space="preserve">F. Overall comments about issues with contraceptive security
</v>
      </c>
      <c r="L128" s="70"/>
      <c r="M128" s="70"/>
      <c r="N128" s="70"/>
      <c r="O128" s="19" t="str">
        <f>D128</f>
        <v>USAID | DELIVER PROJECT, Pakistan conducted CPT development in December 2009, which helped logistics based modelling and development of consensus on National Forecast as concrete inputs to CCS. Collective good advocacy work has mobilized $1.7m from GOP and $10m from USAID. USAID/Pakistan made a request to USAID/CSL for commodity support to the public and private sectors and some consignments have already reached the CW&amp;S, Karachi.</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 r="A132" s="40"/>
      <c r="B132" s="40"/>
      <c r="G132" s="51"/>
      <c r="H132" s="37"/>
      <c r="I132" s="70"/>
    </row>
    <row r="133" spans="1:26">
      <c r="A133" s="40"/>
      <c r="B133" s="40"/>
      <c r="G133" s="51"/>
      <c r="H133" s="37"/>
      <c r="I133" s="70"/>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A113:H113"/>
    <mergeCell ref="B114:F114"/>
    <mergeCell ref="G114:H114"/>
    <mergeCell ref="B115:F115"/>
    <mergeCell ref="G115:H115"/>
    <mergeCell ref="D90:H90"/>
    <mergeCell ref="A111:G111"/>
    <mergeCell ref="A112:F112"/>
    <mergeCell ref="G112:H112"/>
    <mergeCell ref="A91:H91"/>
    <mergeCell ref="B92:E92"/>
    <mergeCell ref="F92:H92"/>
    <mergeCell ref="B93:F93"/>
    <mergeCell ref="G93:H93"/>
    <mergeCell ref="B94:F94"/>
    <mergeCell ref="G120:H120"/>
    <mergeCell ref="B121:F121"/>
    <mergeCell ref="G121:H121"/>
    <mergeCell ref="B118:F118"/>
    <mergeCell ref="G118:H118"/>
    <mergeCell ref="B119:F119"/>
    <mergeCell ref="G119:H119"/>
    <mergeCell ref="B116:F116"/>
    <mergeCell ref="G116:H116"/>
    <mergeCell ref="B117:F117"/>
    <mergeCell ref="G117:H117"/>
    <mergeCell ref="A129:H130"/>
    <mergeCell ref="G94:H94"/>
    <mergeCell ref="B95:F95"/>
    <mergeCell ref="G95:H95"/>
    <mergeCell ref="B96:F96"/>
    <mergeCell ref="G96:H96"/>
    <mergeCell ref="B97:C97"/>
    <mergeCell ref="D97:H97"/>
    <mergeCell ref="A98:H98"/>
    <mergeCell ref="B99:F99"/>
    <mergeCell ref="B127:F127"/>
    <mergeCell ref="G127:H127"/>
    <mergeCell ref="A128:C128"/>
    <mergeCell ref="D128:H128"/>
    <mergeCell ref="B124:E124"/>
    <mergeCell ref="F124:H124"/>
    <mergeCell ref="A125:H125"/>
    <mergeCell ref="B126:F126"/>
    <mergeCell ref="G126:H126"/>
    <mergeCell ref="B122:F122"/>
    <mergeCell ref="G122:H122"/>
    <mergeCell ref="B123:E123"/>
    <mergeCell ref="F123:H123"/>
    <mergeCell ref="B120:F120"/>
    <mergeCell ref="B104:F104"/>
    <mergeCell ref="G104:H104"/>
    <mergeCell ref="B105:F105"/>
    <mergeCell ref="G105:H105"/>
    <mergeCell ref="B102:F102"/>
    <mergeCell ref="G102:H102"/>
    <mergeCell ref="B103:F103"/>
    <mergeCell ref="G103:H103"/>
    <mergeCell ref="G99:H99"/>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A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A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A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A00-000003000000}">
      <formula1>$W$1:$W$5</formula1>
    </dataValidation>
    <dataValidation type="list" allowBlank="1" showInputMessage="1" showErrorMessage="1" error="Please choose from the dropdown list." sqref="F43:H43" xr:uid="{00000000-0002-0000-1A00-000004000000}">
      <formula1>$R$1:$R$8</formula1>
    </dataValidation>
    <dataValidation type="list" allowBlank="1" showInputMessage="1" showErrorMessage="1" error="Please choose from the dropdown list." sqref="H23" xr:uid="{00000000-0002-0000-1A00-000005000000}">
      <formula1>$O$1:$O$7</formula1>
    </dataValidation>
  </dataValidations>
  <hyperlinks>
    <hyperlink ref="A5:C5" location="Introduction!A1" display="To jump to the Introduction sheet, click here." xr:uid="{00000000-0004-0000-1A00-000000000000}"/>
  </hyperlinks>
  <pageMargins left="0.75" right="0.75" top="1" bottom="1" header="0.5" footer="0.5"/>
  <pageSetup scale="59"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D155"/>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1188</v>
      </c>
      <c r="B8" s="554"/>
      <c r="C8" s="554"/>
      <c r="D8" s="555"/>
      <c r="E8" s="555"/>
      <c r="F8" s="555"/>
      <c r="G8" s="555"/>
      <c r="H8" s="555"/>
      <c r="I8" s="18"/>
      <c r="J8" s="93">
        <f>G8</f>
        <v>0</v>
      </c>
      <c r="K8" s="19" t="str">
        <f>A8</f>
        <v>Country: Paraguay</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30">
      <c r="A13" s="43"/>
      <c r="B13" s="564" t="s">
        <v>1038</v>
      </c>
      <c r="C13" s="565"/>
      <c r="D13" s="566" t="s">
        <v>77</v>
      </c>
      <c r="E13" s="567"/>
      <c r="F13" s="567"/>
      <c r="G13" s="567"/>
      <c r="H13" s="568"/>
      <c r="I13" s="18"/>
      <c r="J13" s="74"/>
      <c r="K13" s="19" t="str">
        <f>B13</f>
        <v>a. What is the name of the committee?</v>
      </c>
      <c r="L13" s="80" t="str">
        <f>D13</f>
        <v>Disponibilidad Asegurada de Insumos y Anticonceptivos (DAIA) Committee (Contraceptive Security Committee)</v>
      </c>
      <c r="M13" s="70"/>
      <c r="N13" s="70"/>
      <c r="O13" s="73" t="str">
        <f>D13</f>
        <v>Disponibilidad Asegurada de Insumos y Anticonceptivos (DAIA) Committee (Contraceptive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106</v>
      </c>
      <c r="G15" s="577"/>
      <c r="H15" s="578"/>
      <c r="I15" s="18"/>
      <c r="J15" s="74"/>
      <c r="K15" s="19" t="str">
        <f t="shared" ref="K15:K22" si="0">B15</f>
        <v>a. Social marketing</v>
      </c>
      <c r="L15" s="70"/>
      <c r="M15" s="70"/>
      <c r="N15" s="70"/>
      <c r="O15" s="19"/>
      <c r="P15" s="70"/>
      <c r="Q15" s="19" t="str">
        <f t="shared" ref="Q15:Q22" si="1">F15</f>
        <v>PSI Paraguay</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131</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 xml:space="preserve">CEPEP (Centro Paraguayo de Estudios de Poblacion) IPPF </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168</v>
      </c>
      <c r="G18" s="577"/>
      <c r="H18" s="578"/>
      <c r="I18" s="18"/>
      <c r="J18" s="74"/>
      <c r="K18" s="19" t="str">
        <f t="shared" si="0"/>
        <v>d. Donors</v>
      </c>
      <c r="L18" s="70"/>
      <c r="M18" s="70"/>
      <c r="N18" s="70"/>
      <c r="O18" s="19"/>
      <c r="P18" s="70"/>
      <c r="Q18" s="19" t="str">
        <f t="shared" si="1"/>
        <v xml:space="preserve">UNFPA, USAID </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184</v>
      </c>
      <c r="G19" s="577"/>
      <c r="H19" s="578"/>
      <c r="I19" s="18"/>
      <c r="J19" s="74"/>
      <c r="K19" s="19" t="str">
        <f t="shared" si="0"/>
        <v>e. UN agencies</v>
      </c>
      <c r="L19" s="70"/>
      <c r="M19" s="70"/>
      <c r="N19" s="70"/>
      <c r="O19" s="19"/>
      <c r="P19" s="70"/>
      <c r="Q19" s="19" t="str">
        <f t="shared" si="1"/>
        <v xml:space="preserve">OPS, UNFPA </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211</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RH,PH, Logistic</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238</v>
      </c>
      <c r="G21" s="577"/>
      <c r="H21" s="578"/>
      <c r="I21" s="18"/>
      <c r="J21" s="74"/>
      <c r="K21" s="19" t="str">
        <f>B21</f>
        <v>g. Central Medical Store or Central Warehouse</v>
      </c>
      <c r="L21" s="70"/>
      <c r="M21" s="70"/>
      <c r="N21" s="70"/>
      <c r="O21" s="19"/>
      <c r="P21" s="70"/>
      <c r="Q21" s="19" t="str">
        <f t="shared" si="1"/>
        <v>Central warehouse</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259</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268</v>
      </c>
      <c r="G25" s="65" t="s">
        <v>1057</v>
      </c>
      <c r="H25" s="165" t="s">
        <v>300</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566000</v>
      </c>
      <c r="F33" s="92"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2"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c r="E35" s="567"/>
      <c r="F35" s="567"/>
      <c r="G35" s="567"/>
      <c r="H35" s="568"/>
      <c r="I35" s="78"/>
      <c r="J35" s="75"/>
      <c r="K35" s="19" t="str">
        <f>C35</f>
        <v>i. Specify source(s) of funding from donors</v>
      </c>
      <c r="L35" s="70"/>
      <c r="M35" s="70"/>
      <c r="N35" s="70"/>
      <c r="O35" s="73">
        <f>D35</f>
        <v>0</v>
      </c>
      <c r="P35" s="70"/>
      <c r="Q35" s="70"/>
      <c r="R35" s="70"/>
      <c r="S35" s="70"/>
      <c r="T35" s="42"/>
      <c r="U35" s="42"/>
      <c r="V35" s="42"/>
      <c r="W35" s="114"/>
      <c r="X35" s="114"/>
      <c r="Z35" s="143"/>
    </row>
    <row r="36" spans="1:26" s="115" customFormat="1" ht="30">
      <c r="A36" s="33"/>
      <c r="B36" s="579" t="s">
        <v>1070</v>
      </c>
      <c r="C36" s="580"/>
      <c r="D36" s="105"/>
      <c r="E36" s="106">
        <f>E33+E34</f>
        <v>566000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52</v>
      </c>
      <c r="E39" s="95">
        <v>0</v>
      </c>
      <c r="F39" s="92" t="s">
        <v>313</v>
      </c>
      <c r="G39" s="97"/>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55</v>
      </c>
      <c r="E40" s="588"/>
      <c r="F40" s="588"/>
      <c r="G40" s="588"/>
      <c r="H40" s="589"/>
      <c r="I40" s="49"/>
      <c r="J40" s="75"/>
      <c r="K40" s="19" t="str">
        <f>C40</f>
        <v>i. Specify source(s) of in-kind donations</v>
      </c>
      <c r="L40" s="70"/>
      <c r="M40" s="70"/>
      <c r="N40" s="70"/>
      <c r="O40" s="73" t="str">
        <f>D40</f>
        <v>N/A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1</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736" t="s">
        <v>436</v>
      </c>
      <c r="G43" s="742"/>
      <c r="H43" s="737"/>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663" t="s">
        <v>157</v>
      </c>
      <c r="G44" s="664"/>
      <c r="H44" s="665"/>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736" t="s">
        <v>55</v>
      </c>
      <c r="G45" s="742"/>
      <c r="H45" s="737"/>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52</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52</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588</v>
      </c>
      <c r="D67" s="738" t="s">
        <v>609</v>
      </c>
      <c r="E67" s="739"/>
      <c r="F67" s="452" t="s">
        <v>53</v>
      </c>
      <c r="G67" s="740" t="s">
        <v>53</v>
      </c>
      <c r="H67" s="741"/>
      <c r="I67" s="36"/>
      <c r="J67" s="79" t="str">
        <f>G67</f>
        <v>Yes</v>
      </c>
      <c r="K67" s="19" t="str">
        <f>B67</f>
        <v>a</v>
      </c>
      <c r="L67" s="70"/>
      <c r="M67" s="80">
        <f>E67</f>
        <v>0</v>
      </c>
      <c r="N67" s="70"/>
      <c r="O67" s="70"/>
      <c r="P67" s="70"/>
      <c r="Q67" s="70"/>
      <c r="R67" s="19"/>
      <c r="S67" s="19" t="str">
        <f>D67</f>
        <v>2006-2010</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625</v>
      </c>
      <c r="G69" s="577"/>
      <c r="H69" s="578"/>
      <c r="I69" s="36"/>
      <c r="J69" s="79"/>
      <c r="K69" s="19"/>
      <c r="L69" s="70"/>
      <c r="M69" s="70"/>
      <c r="N69" s="70"/>
      <c r="O69" s="70"/>
      <c r="P69" s="19" t="str">
        <f>B69</f>
        <v>a. If yes, for which methods and for which sectors (public, NGO, commercial sector)?</v>
      </c>
      <c r="Q69" s="73" t="str">
        <f>F69</f>
        <v>All</v>
      </c>
      <c r="R69" s="19"/>
      <c r="S69" s="70"/>
      <c r="T69" s="42"/>
      <c r="U69" s="42"/>
      <c r="V69" s="42"/>
      <c r="W69" s="114"/>
      <c r="X69" s="114"/>
      <c r="Z69" s="143"/>
    </row>
    <row r="70" spans="1:26" s="115" customFormat="1">
      <c r="A70" s="89"/>
      <c r="B70" s="574"/>
      <c r="C70" s="574"/>
      <c r="D70" s="583"/>
      <c r="E70" s="33" t="s">
        <v>1107</v>
      </c>
      <c r="F70" s="577" t="s">
        <v>648</v>
      </c>
      <c r="G70" s="577"/>
      <c r="H70" s="578"/>
      <c r="I70" s="36"/>
      <c r="J70" s="79"/>
      <c r="K70" s="19"/>
      <c r="L70" s="70"/>
      <c r="M70" s="70"/>
      <c r="N70" s="70"/>
      <c r="O70" s="70"/>
      <c r="P70" s="19">
        <f>B70</f>
        <v>0</v>
      </c>
      <c r="Q70" s="73" t="str">
        <f>F70</f>
        <v>Both</v>
      </c>
      <c r="R70" s="19"/>
      <c r="S70" s="70"/>
      <c r="T70" s="42"/>
      <c r="U70" s="42"/>
      <c r="V70" s="42"/>
      <c r="W70" s="114"/>
      <c r="X70" s="114"/>
      <c r="Z70" s="143"/>
    </row>
    <row r="71" spans="1:26" s="115" customFormat="1">
      <c r="A71" s="33"/>
      <c r="B71" s="579" t="s">
        <v>1108</v>
      </c>
      <c r="C71" s="579"/>
      <c r="D71" s="580"/>
      <c r="E71" s="566">
        <v>0.1</v>
      </c>
      <c r="F71" s="567"/>
      <c r="G71" s="567"/>
      <c r="H71" s="568"/>
      <c r="I71" s="36"/>
      <c r="J71" s="79"/>
      <c r="K71" s="19"/>
      <c r="L71" s="70"/>
      <c r="M71" s="80">
        <f>E71</f>
        <v>0.1</v>
      </c>
      <c r="N71" s="80">
        <f>E71</f>
        <v>0.1</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130"/>
      <c r="B77" s="6" t="s">
        <v>1104</v>
      </c>
      <c r="C77" s="577"/>
      <c r="D77" s="578"/>
      <c r="E77" s="639"/>
      <c r="F77" s="639"/>
      <c r="G77" s="639"/>
      <c r="H77" s="639"/>
      <c r="I77" s="28"/>
      <c r="J77" s="79">
        <f>G77</f>
        <v>0</v>
      </c>
      <c r="K77" s="19"/>
      <c r="L77" s="70"/>
      <c r="M77" s="80">
        <f>E77</f>
        <v>0</v>
      </c>
      <c r="N77" s="70"/>
      <c r="O77" s="19"/>
      <c r="P77" s="19">
        <f>C77</f>
        <v>0</v>
      </c>
      <c r="Q77" s="70"/>
      <c r="R77" s="70"/>
      <c r="S77" s="70"/>
      <c r="T77" s="42"/>
      <c r="U77" s="129">
        <f>E77</f>
        <v>0</v>
      </c>
      <c r="V77" s="42"/>
      <c r="W77" s="114"/>
      <c r="X77" s="114"/>
      <c r="Z77" s="143"/>
    </row>
    <row r="78" spans="1:26" s="115" customFormat="1">
      <c r="A78" s="130"/>
      <c r="B78" s="6" t="s">
        <v>1116</v>
      </c>
      <c r="C78" s="577"/>
      <c r="D78" s="578"/>
      <c r="E78" s="639"/>
      <c r="F78" s="639"/>
      <c r="G78" s="639"/>
      <c r="H78" s="639"/>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577"/>
      <c r="D79" s="578"/>
      <c r="E79" s="639"/>
      <c r="F79" s="639"/>
      <c r="G79" s="639"/>
      <c r="H79" s="639"/>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1166</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2010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t="s">
        <v>848</v>
      </c>
      <c r="E110" s="577"/>
      <c r="F110" s="577"/>
      <c r="G110" s="577"/>
      <c r="H110" s="578"/>
      <c r="I110" s="82"/>
      <c r="J110" s="69"/>
      <c r="K110" s="19" t="str">
        <f>A110</f>
        <v xml:space="preserve">D10. Notes about the National Essential Medicine List
</v>
      </c>
      <c r="L110" s="19"/>
      <c r="M110" s="70"/>
      <c r="N110" s="70"/>
      <c r="O110" s="19" t="str">
        <f>D110</f>
        <v>IUD and male condom listed on Medical Supplies List instead of NEML.</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736" t="s">
        <v>53</v>
      </c>
      <c r="H121" s="737"/>
      <c r="I121" s="18"/>
      <c r="J121" s="79"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663" t="s">
        <v>867</v>
      </c>
      <c r="G123" s="664"/>
      <c r="H123" s="665"/>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663" t="s">
        <v>904</v>
      </c>
      <c r="G124" s="664"/>
      <c r="H124" s="665"/>
      <c r="I124" s="18"/>
      <c r="J124" s="79">
        <f t="shared" si="5"/>
        <v>0</v>
      </c>
      <c r="K124" s="19"/>
      <c r="L124" s="19"/>
      <c r="M124" s="70"/>
      <c r="N124" s="70"/>
      <c r="O124" s="70"/>
      <c r="P124" s="70"/>
      <c r="Q124" s="19" t="str">
        <f>F124</f>
        <v>PPMR</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937</v>
      </c>
      <c r="E128" s="673"/>
      <c r="F128" s="673"/>
      <c r="G128" s="673"/>
      <c r="H128" s="674"/>
      <c r="I128" s="18"/>
      <c r="J128" s="79"/>
      <c r="K128" s="19" t="str">
        <f>A128</f>
        <v xml:space="preserve">F. Overall comments about issues with contraceptive security
</v>
      </c>
      <c r="L128" s="70"/>
      <c r="M128" s="70"/>
      <c r="N128" s="70"/>
      <c r="O128" s="19" t="str">
        <f>D128</f>
        <v>Laws need to facilitate most effective procurement processes.</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 r="A132" s="40"/>
      <c r="B132" s="40"/>
      <c r="G132" s="51"/>
      <c r="H132" s="37"/>
      <c r="I132" s="70"/>
    </row>
    <row r="133" spans="1:26">
      <c r="A133" s="40"/>
      <c r="B133" s="40"/>
      <c r="G133" s="51"/>
      <c r="H133" s="37"/>
      <c r="I133" s="70"/>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B95:F95"/>
    <mergeCell ref="G95:H95"/>
    <mergeCell ref="B96:F96"/>
    <mergeCell ref="G96:H96"/>
    <mergeCell ref="B93:F93"/>
    <mergeCell ref="G93:H93"/>
    <mergeCell ref="B94:F94"/>
    <mergeCell ref="G94:H94"/>
    <mergeCell ref="D90:H90"/>
    <mergeCell ref="A91:H91"/>
    <mergeCell ref="B92:E92"/>
    <mergeCell ref="F92:H92"/>
    <mergeCell ref="B100:F100"/>
    <mergeCell ref="G100:H100"/>
    <mergeCell ref="B101:F101"/>
    <mergeCell ref="G101:H101"/>
    <mergeCell ref="B97:C97"/>
    <mergeCell ref="D97:H97"/>
    <mergeCell ref="A98:H98"/>
    <mergeCell ref="B99:F99"/>
    <mergeCell ref="G99:H99"/>
    <mergeCell ref="B106:F106"/>
    <mergeCell ref="G106:H106"/>
    <mergeCell ref="B107:F107"/>
    <mergeCell ref="G107:H107"/>
    <mergeCell ref="B104:F104"/>
    <mergeCell ref="G104:H104"/>
    <mergeCell ref="B105:F105"/>
    <mergeCell ref="G105:H105"/>
    <mergeCell ref="B102:F102"/>
    <mergeCell ref="G102:H102"/>
    <mergeCell ref="B103:F103"/>
    <mergeCell ref="G103:H103"/>
    <mergeCell ref="A110:C110"/>
    <mergeCell ref="D110:H110"/>
    <mergeCell ref="A111:G111"/>
    <mergeCell ref="A112:F112"/>
    <mergeCell ref="G112:H112"/>
    <mergeCell ref="C108:E108"/>
    <mergeCell ref="F108:H108"/>
    <mergeCell ref="A109:E109"/>
    <mergeCell ref="F109:H109"/>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30"/>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Please choose from the dropdown list." sqref="G126:G127 H82:H84 G99:G107 G114:G122 G87:G89 G93:G96 D82:D84 H74 H72 F68 F67:G67 D52:D61 F51:G61 F45 D39 D33:D34 H28:H29 D25 D16:D22 H24" xr:uid="{00000000-0002-0000-1B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1B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1B00-000002000000}">
      <formula1>$N$1:$N$2</formula1>
    </dataValidation>
    <dataValidation type="list" allowBlank="1" showInputMessage="1" showErrorMessage="1" errorTitle="Choose from dropdown" error="Please choose from the dropdown list." prompt="Please select from the dropdown list." sqref="G112 H64 D51 H27 D15 H12" xr:uid="{00000000-0002-0000-1B00-000003000000}">
      <formula1>$W$1:$W$5</formula1>
    </dataValidation>
    <dataValidation type="list" allowBlank="1" showInputMessage="1" showErrorMessage="1" error="Please choose from the dropdown list." sqref="F43:H43" xr:uid="{00000000-0002-0000-1B00-000004000000}">
      <formula1>$R$1:$R$8</formula1>
    </dataValidation>
    <dataValidation type="list" allowBlank="1" showInputMessage="1" showErrorMessage="1" error="Please choose from the dropdown list." sqref="H23" xr:uid="{00000000-0002-0000-1B00-000005000000}">
      <formula1>$O$1:$O$7</formula1>
    </dataValidation>
  </dataValidations>
  <hyperlinks>
    <hyperlink ref="A5:C5" location="Introduction!A1" display="To jump to the Introduction sheet, click here." xr:uid="{00000000-0004-0000-1B00-000000000000}"/>
  </hyperlinks>
  <pageMargins left="0.75" right="0.75" top="1" bottom="1" header="0.5" footer="0.5"/>
  <pageSetup scale="5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D153"/>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3"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725" t="s">
        <v>1189</v>
      </c>
      <c r="B8" s="725"/>
      <c r="C8" s="725"/>
      <c r="D8" s="555"/>
      <c r="E8" s="555"/>
      <c r="F8" s="555"/>
      <c r="G8" s="555"/>
      <c r="H8" s="555"/>
      <c r="I8" s="18"/>
      <c r="J8" s="93">
        <f>G8</f>
        <v>0</v>
      </c>
      <c r="K8" s="19" t="str">
        <f>A8</f>
        <v>Country: Philippines</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78</v>
      </c>
      <c r="E13" s="567"/>
      <c r="F13" s="567"/>
      <c r="G13" s="567"/>
      <c r="H13" s="568"/>
      <c r="I13" s="18"/>
      <c r="J13" s="74"/>
      <c r="K13" s="19" t="str">
        <f>B13</f>
        <v>a. What is the name of the committee?</v>
      </c>
      <c r="L13" s="80" t="str">
        <f>D13</f>
        <v>Contraceptive Self-Reliance (CSR) Technical Working Group</v>
      </c>
      <c r="M13" s="70"/>
      <c r="N13" s="70"/>
      <c r="O13" s="73" t="str">
        <f>D13</f>
        <v>Contraceptive Self-Reliance (CSR) Technical Working Group</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107</v>
      </c>
      <c r="G15" s="577"/>
      <c r="H15" s="578"/>
      <c r="I15" s="18"/>
      <c r="J15" s="74"/>
      <c r="K15" s="19" t="str">
        <f t="shared" ref="K15:K22" si="0">B15</f>
        <v>a. Social marketing</v>
      </c>
      <c r="L15" s="70"/>
      <c r="M15" s="70"/>
      <c r="N15" s="70"/>
      <c r="O15" s="19"/>
      <c r="P15" s="70"/>
      <c r="Q15" s="19" t="str">
        <f t="shared" ref="Q15:Q22" si="1">F15</f>
        <v>DKT Phlippines, Family Planning Organization of the Philippines, League of Municipalities</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75">
      <c r="A16" s="33"/>
      <c r="B16" s="579" t="s">
        <v>1042</v>
      </c>
      <c r="C16" s="580"/>
      <c r="D16" s="430" t="s">
        <v>53</v>
      </c>
      <c r="E16" s="33" t="s">
        <v>1041</v>
      </c>
      <c r="F16" s="576" t="s">
        <v>132</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Philippine NGO Council, Family Planning Organization of the Philippines, Cooperative Movement for Encouraging NSV (non-scalpel vasectomy), League of Provinces, League of Cities, League of Municipalities, Union of Local Authorities of the Philippines</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6" t="s">
        <v>150</v>
      </c>
      <c r="G17" s="577"/>
      <c r="H17" s="578"/>
      <c r="I17" s="18"/>
      <c r="J17" s="74"/>
      <c r="K17" s="19" t="str">
        <f t="shared" si="0"/>
        <v>c. Commercial sector (for example: pharmacy associations, manufacturers, etc.)</v>
      </c>
      <c r="L17" s="70"/>
      <c r="M17" s="70"/>
      <c r="N17" s="70"/>
      <c r="O17" s="19"/>
      <c r="P17" s="70"/>
      <c r="Q17" s="19" t="str">
        <f t="shared" si="1"/>
        <v>Philippine Chamber of Commerce and Industry, Drugstores Association of the Philippines</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169</v>
      </c>
      <c r="G18" s="577"/>
      <c r="H18" s="578"/>
      <c r="I18" s="18"/>
      <c r="J18" s="74"/>
      <c r="K18" s="19" t="str">
        <f t="shared" si="0"/>
        <v>d. Donors</v>
      </c>
      <c r="L18" s="70"/>
      <c r="M18" s="70"/>
      <c r="N18" s="70"/>
      <c r="O18" s="19"/>
      <c r="P18" s="70"/>
      <c r="Q18" s="19" t="str">
        <f t="shared" si="1"/>
        <v>USAID, UNFPA</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185</v>
      </c>
      <c r="G19" s="577"/>
      <c r="H19" s="578"/>
      <c r="I19" s="18"/>
      <c r="J19" s="74"/>
      <c r="K19" s="19" t="str">
        <f t="shared" si="0"/>
        <v>e. UN agencies</v>
      </c>
      <c r="L19" s="70"/>
      <c r="M19" s="70"/>
      <c r="N19" s="70"/>
      <c r="O19" s="19"/>
      <c r="P19" s="70"/>
      <c r="Q19" s="19" t="str">
        <f t="shared" si="1"/>
        <v>WHO</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150">
      <c r="A20" s="33"/>
      <c r="B20" s="579" t="s">
        <v>1048</v>
      </c>
      <c r="C20" s="580"/>
      <c r="D20" s="430" t="s">
        <v>53</v>
      </c>
      <c r="E20" s="33" t="s">
        <v>1049</v>
      </c>
      <c r="F20" s="576" t="s">
        <v>212</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DOH: National Center for Disease Prevention and Control (includes FP and HIV/AIDS), Bureau of Local Health Development, Bureau of International Health Coordination, Health Policy Development and Planning Bureau, National Drug Program, Center of Health Development Region 4A and National Capital Region;  DOH attached agencies:  Bureau of Food and Drugs, Population Commission, Philippine Health Insurance Corp (PhilHealth).; Local Government Unit (LGU): Pangasinan Provincial Population Office</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239</v>
      </c>
      <c r="G21" s="577"/>
      <c r="H21" s="578"/>
      <c r="I21" s="18"/>
      <c r="J21" s="74"/>
      <c r="K21" s="19" t="str">
        <f>B21</f>
        <v>g. Central Medical Store or Central Warehouse</v>
      </c>
      <c r="L21" s="70"/>
      <c r="M21" s="70"/>
      <c r="N21" s="70"/>
      <c r="O21" s="19"/>
      <c r="P21" s="70"/>
      <c r="Q21" s="19" t="str">
        <f t="shared" si="1"/>
        <v>DOH Materials Management Service</v>
      </c>
      <c r="R21" s="70"/>
      <c r="S21" s="70"/>
      <c r="T21" s="42"/>
      <c r="U21" s="42"/>
      <c r="V21" s="42"/>
      <c r="W21" s="114"/>
      <c r="X21" s="114"/>
      <c r="Z21" s="143"/>
    </row>
    <row r="22" spans="1:134" s="115" customFormat="1">
      <c r="A22" s="33"/>
      <c r="B22" s="574" t="s">
        <v>1052</v>
      </c>
      <c r="C22" s="574"/>
      <c r="D22" s="430" t="s">
        <v>52</v>
      </c>
      <c r="E22" s="33" t="s">
        <v>1051</v>
      </c>
      <c r="F22" s="74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261</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195.75" thickBot="1">
      <c r="A25" s="584" t="s">
        <v>1055</v>
      </c>
      <c r="B25" s="564"/>
      <c r="C25" s="564"/>
      <c r="D25" s="432" t="s">
        <v>53</v>
      </c>
      <c r="E25" s="43" t="s">
        <v>1056</v>
      </c>
      <c r="F25" s="165" t="s">
        <v>280</v>
      </c>
      <c r="G25" s="65" t="s">
        <v>1057</v>
      </c>
      <c r="H25" s="165" t="s">
        <v>301</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264" customHeight="1">
      <c r="A33" s="33"/>
      <c r="B33" s="579" t="s">
        <v>1067</v>
      </c>
      <c r="C33" s="580"/>
      <c r="D33" s="447" t="s">
        <v>53</v>
      </c>
      <c r="E33" s="95" t="s">
        <v>260</v>
      </c>
      <c r="F33" s="92" t="s">
        <v>313</v>
      </c>
      <c r="G33" s="92"/>
      <c r="H33" s="92" t="s">
        <v>347</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2"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t="s">
        <v>260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264" t="s">
        <v>260</v>
      </c>
      <c r="F39" s="92" t="s">
        <v>313</v>
      </c>
      <c r="G39" s="97"/>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157</v>
      </c>
      <c r="E40" s="588"/>
      <c r="F40" s="588"/>
      <c r="G40" s="588"/>
      <c r="H40" s="589"/>
      <c r="I40" s="49"/>
      <c r="J40" s="75"/>
      <c r="K40" s="19" t="str">
        <f>C40</f>
        <v>i. Specify source(s) of in-kind donations</v>
      </c>
      <c r="L40" s="70"/>
      <c r="M40" s="70"/>
      <c r="N40" s="70"/>
      <c r="O40" s="73" t="str">
        <f>D40</f>
        <v>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t="s">
        <v>260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ht="30">
      <c r="A44" s="33"/>
      <c r="B44" s="579" t="s">
        <v>1079</v>
      </c>
      <c r="C44" s="579"/>
      <c r="D44" s="579"/>
      <c r="E44" s="579"/>
      <c r="F44" s="576" t="s">
        <v>448</v>
      </c>
      <c r="G44" s="577"/>
      <c r="H44" s="578"/>
      <c r="I44" s="24"/>
      <c r="J44" s="75"/>
      <c r="K44" s="19"/>
      <c r="L44" s="70"/>
      <c r="M44" s="91">
        <f>E44</f>
        <v>0</v>
      </c>
      <c r="N44" s="70"/>
      <c r="O44" s="70"/>
      <c r="P44" s="70"/>
      <c r="Q44" s="19" t="str">
        <f>F44</f>
        <v>Local Government Unit’s General Property and Supplies Office</v>
      </c>
      <c r="R44" s="73" t="str">
        <f>B44</f>
        <v>a. Specify entity</v>
      </c>
      <c r="S44" s="70"/>
      <c r="T44" s="42"/>
      <c r="U44" s="42"/>
      <c r="V44" s="42"/>
      <c r="W44" s="114"/>
      <c r="X44" s="114"/>
      <c r="Z44" s="143"/>
    </row>
    <row r="45" spans="1:26" s="115" customFormat="1">
      <c r="A45" s="433"/>
      <c r="B45" s="434"/>
      <c r="C45" s="579" t="s">
        <v>1080</v>
      </c>
      <c r="D45" s="579"/>
      <c r="E45" s="580"/>
      <c r="F45" s="598" t="s">
        <v>52</v>
      </c>
      <c r="G45" s="599"/>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409.6" thickBot="1">
      <c r="A47" s="584" t="s">
        <v>1081</v>
      </c>
      <c r="B47" s="564"/>
      <c r="C47" s="565"/>
      <c r="D47" s="743" t="s">
        <v>469</v>
      </c>
      <c r="E47" s="744"/>
      <c r="F47" s="744"/>
      <c r="G47" s="744"/>
      <c r="H47" s="745"/>
      <c r="I47" s="18"/>
      <c r="J47" s="75"/>
      <c r="K47" s="19" t="str">
        <f>A47</f>
        <v xml:space="preserve">B9. Comments about finance and procurement
</v>
      </c>
      <c r="L47" s="70"/>
      <c r="M47" s="70"/>
      <c r="N47" s="70"/>
      <c r="O47" s="19" t="str">
        <f>D47</f>
        <v>The line item for procurement of contraceptives is at the LGU level. LGUs fund and procure their contraceptive requirements. Prices of contraceptives, even for the same contraceptive method and brand, are not uniform across LGUs. Currently, there is no systematic data that provides report on LGU procurements.  
PhilHealth enrollment is another mechanism for LGU financing of contraceptives. When an LGU enrolls its constituents (indigent constituents) with PhilHealth, it is indirectly financing its contraceptive requirements, through: a) the enrolled constituent can avail of the PhilHealth benefit packages that cover the costs of some contraceptive methods (as described previously in this survey); and/or (b) using part of the capitation fund received from PhilHealth (for enrollments made) to procure contraceptives.     
USAID/Philippines, through the Health Policy Development Project assisted the DOH to conduct a rapid assessment survey on 2007 LGU (local government unit) procurements covering all provinces and cities (N: 122). The result of the survey showed that 55% of the LGUs (N: 67) procured contraceptives at or above the level of donated contraceptives they used to receive before the phase out of USAID's donation. The remaining 45% (N: 55) did not procure.  
In 2004, the DOH issued the guidelines on the management of the donated commodities under the Contraceptive Self-Reliance Strategy which includes the guidelines and schedule for phasing out of contraceptive donations at the national and local level. The LGUs were divided into three batches, the first being the richest LGUs and the last being the poorest LGUs. While the last shipment of USAID donated contraceptives (excluding IUDs) was in September 2007, the last DOH shipment to the third batch of LGUs to be phased out was in the quarter October-December 2008.</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291"/>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52</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496</v>
      </c>
      <c r="E62" s="707"/>
      <c r="F62" s="450" t="s">
        <v>55</v>
      </c>
      <c r="G62" s="450"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95.75" thickBot="1">
      <c r="A67" s="33"/>
      <c r="B67" s="32" t="s">
        <v>1104</v>
      </c>
      <c r="C67" s="437" t="s">
        <v>589</v>
      </c>
      <c r="D67" s="626"/>
      <c r="E67" s="627"/>
      <c r="F67" s="438" t="s">
        <v>53</v>
      </c>
      <c r="G67" s="628" t="s">
        <v>53</v>
      </c>
      <c r="H67" s="629"/>
      <c r="I67" s="36"/>
      <c r="J67" s="79" t="str">
        <f>G67</f>
        <v>Yes</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632</v>
      </c>
      <c r="G69" s="577"/>
      <c r="H69" s="578"/>
      <c r="I69" s="36"/>
      <c r="J69" s="79"/>
      <c r="K69" s="19"/>
      <c r="L69" s="70"/>
      <c r="M69" s="70"/>
      <c r="N69" s="70"/>
      <c r="O69" s="70"/>
      <c r="P69" s="19" t="str">
        <f>B69</f>
        <v>a. If yes, for which methods and for which sectors (public, NGO, commercial sector)?</v>
      </c>
      <c r="Q69" s="73" t="str">
        <f>F69</f>
        <v xml:space="preserve">All methods </v>
      </c>
      <c r="R69" s="19"/>
      <c r="S69" s="70"/>
      <c r="T69" s="42"/>
      <c r="U69" s="42"/>
      <c r="V69" s="42"/>
      <c r="W69" s="114"/>
      <c r="X69" s="114"/>
      <c r="Z69" s="143"/>
    </row>
    <row r="70" spans="1:26" s="115" customFormat="1" ht="60">
      <c r="A70" s="89"/>
      <c r="B70" s="574"/>
      <c r="C70" s="574"/>
      <c r="D70" s="583"/>
      <c r="E70" s="33" t="s">
        <v>1107</v>
      </c>
      <c r="F70" s="577" t="s">
        <v>649</v>
      </c>
      <c r="G70" s="577"/>
      <c r="H70" s="578"/>
      <c r="I70" s="36"/>
      <c r="J70" s="79"/>
      <c r="K70" s="19"/>
      <c r="L70" s="70"/>
      <c r="M70" s="70"/>
      <c r="N70" s="70"/>
      <c r="O70" s="70"/>
      <c r="P70" s="19">
        <f>B70</f>
        <v>0</v>
      </c>
      <c r="Q70" s="73" t="str">
        <f>F70</f>
        <v>All sectors - however, if an NGO has obtained tax exemption, payment of taxes and duties may be waived. The Department of Health (DOH) pays for taxes &amp; duties for donations and social marketing.</v>
      </c>
      <c r="R70" s="19"/>
      <c r="S70" s="70"/>
      <c r="T70" s="42"/>
      <c r="U70" s="42"/>
      <c r="V70" s="42"/>
      <c r="W70" s="114"/>
      <c r="X70" s="114"/>
      <c r="Z70" s="143"/>
    </row>
    <row r="71" spans="1:26" s="115" customFormat="1" ht="135">
      <c r="A71" s="33"/>
      <c r="B71" s="579" t="s">
        <v>1108</v>
      </c>
      <c r="C71" s="579"/>
      <c r="D71" s="580"/>
      <c r="E71" s="566" t="s">
        <v>665</v>
      </c>
      <c r="F71" s="567"/>
      <c r="G71" s="567"/>
      <c r="H71" s="568"/>
      <c r="I71" s="36"/>
      <c r="J71" s="79"/>
      <c r="K71" s="19"/>
      <c r="L71" s="70"/>
      <c r="M71" s="80" t="str">
        <f>E71</f>
        <v>Customs duties on condoms and hormonal contraceptives is 3% of total value. Customs duties on Copper T IUDs is 15% of total value.  All contraceptives are subject to 12% Value Added Tax (VAT).  However, if an NGO has obtained tax exemption, payment of taxes and duties may be waived.</v>
      </c>
      <c r="N71" s="80" t="str">
        <f>E71</f>
        <v>Customs duties on condoms and hormonal contraceptives is 3% of total value. Customs duties on Copper T IUDs is 15% of total value.  All contraceptives are subject to 12% Value Added Tax (VAT).  However, if an NGO has obtained tax exemption, payment of taxes and duties may be waived.</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285">
      <c r="A73" s="33"/>
      <c r="B73" s="579" t="s">
        <v>1110</v>
      </c>
      <c r="C73" s="579"/>
      <c r="D73" s="566" t="s">
        <v>682</v>
      </c>
      <c r="E73" s="567"/>
      <c r="F73" s="567"/>
      <c r="G73" s="567"/>
      <c r="H73" s="568"/>
      <c r="I73" s="36"/>
      <c r="J73" s="79"/>
      <c r="K73" s="19" t="str">
        <f>B73</f>
        <v>a. If yes, describe the policies.</v>
      </c>
      <c r="L73" s="70"/>
      <c r="M73" s="70"/>
      <c r="N73" s="72"/>
      <c r="O73" s="73" t="str">
        <f>D73</f>
        <v xml:space="preserve">Taxes/duties.  Donated commodities, socially marketed commodities and commercially marketed contraceptives are subject to taxes and duties. Taxes/duties on donated contraceptives consigned to the Department of Health (such as those donated by USAID) are shouldered by the Government of the Philippines through automatic appropriations of the Department of Budget Management.  Taxes/duties of socially marketed contraceptives consigned to the Department of Health are paid by the Department of Health. Taxes/duties on socially marketed contraceptives that are not consigned to the Department of Health are paid by the organizations (NGOs) marketing those contraceptives.  Taxes/duties on commercially marketed contraceptives are paid by the manufacturer, importer or trader.
Pharmacy Law. This law bans brand advertising of ethical/regulated drugs. Hormonal contraceptives (oral pills, injectables and hormonal IUDs) are classified as ethical/regulated drugs, therefore, brand advertising is banned.  Copper T IUDs are classified as medical device and registered as unregulated product and not subject to the same restrictions. There is no prohibition on brand advertising of Copper T IUDs.  The pharmacy law also prohibits dispensing of ethical/regulated drugs without prescription. </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50">
      <c r="A77" s="130"/>
      <c r="B77" s="6" t="s">
        <v>1104</v>
      </c>
      <c r="C77" s="577" t="s">
        <v>702</v>
      </c>
      <c r="D77" s="578"/>
      <c r="E77" s="639" t="s">
        <v>726</v>
      </c>
      <c r="F77" s="639"/>
      <c r="G77" s="639" t="s">
        <v>742</v>
      </c>
      <c r="H77" s="640"/>
      <c r="I77" s="28"/>
      <c r="J77" s="79" t="str">
        <f>G77</f>
        <v xml:space="preserve">Only trained health service providers are allowed to dispense. Service providers other than physicians, such as midwives, cannot dispense without a prescription. However, most midwives, and all PhilHealth (Phil. Health Insurance Corp) accredited midwives have back-up physicians who write the prescriptions.   </v>
      </c>
      <c r="K77" s="19"/>
      <c r="L77" s="70"/>
      <c r="M77" s="80" t="str">
        <f>E77</f>
        <v>Only trained health workers are allowed to dispense. Dispensing without prescription is not allowed. However, since public facilities are headed by doctors who supervise all health workers in the facilities, prescriptions are easy to obtain. However, in practice, OCPs can be obtained without prescription from pharmacies/drugstores.</v>
      </c>
      <c r="N77" s="70"/>
      <c r="O77" s="19"/>
      <c r="P77" s="19" t="str">
        <f>C77</f>
        <v>Oral contraceptive pills &amp; injectables</v>
      </c>
      <c r="Q77" s="70"/>
      <c r="R77" s="70"/>
      <c r="S77" s="70"/>
      <c r="T77" s="42"/>
      <c r="U77" s="129" t="str">
        <f>E77</f>
        <v>Only trained health workers are allowed to dispense. Dispensing without prescription is not allowed. However, since public facilities are headed by doctors who supervise all health workers in the facilities, prescriptions are easy to obtain. However, in practice, OCPs can be obtained without prescription from pharmacies/drugstores.</v>
      </c>
      <c r="V77" s="42"/>
      <c r="W77" s="114"/>
      <c r="X77" s="114"/>
      <c r="Z77" s="143"/>
    </row>
    <row r="78" spans="1:26" s="115" customFormat="1" ht="180">
      <c r="A78" s="130"/>
      <c r="B78" s="6" t="s">
        <v>1116</v>
      </c>
      <c r="C78" s="577" t="s">
        <v>695</v>
      </c>
      <c r="D78" s="578"/>
      <c r="E78" s="639" t="s">
        <v>760</v>
      </c>
      <c r="F78" s="639"/>
      <c r="G78" s="639" t="s">
        <v>770</v>
      </c>
      <c r="H78" s="640"/>
      <c r="I78" s="28"/>
      <c r="J78" s="79" t="str">
        <f>G78</f>
        <v>Only trained health service providers are allowed to dispense. Service providers other than physicians, such as midwives, cannot dispense without a prescription. However, most midwives, and all PhilHealth (Phil. Health Insurance Corp) accredited midwives have back-up physicians who write the prescriptions.</v>
      </c>
      <c r="K78" s="19"/>
      <c r="L78" s="70"/>
      <c r="M78" s="80" t="str">
        <f>E78</f>
        <v xml:space="preserve">Only trained health workers are allowed to dispense. Dispensing of hormonal IUD without prescription is not allowed. However, since public facilities are headed by doctors who supervise all health workers in the facilities, prescriptions are easy to obtain. Barangay Health Station (the lowest level of public health facility) health service providers do not dispense IUDs.  </v>
      </c>
      <c r="N78" s="70"/>
      <c r="O78" s="19"/>
      <c r="P78" s="19" t="str">
        <f>C78</f>
        <v>IUDs</v>
      </c>
      <c r="Q78" s="70"/>
      <c r="R78" s="70"/>
      <c r="S78" s="70"/>
      <c r="T78" s="42"/>
      <c r="U78" s="129" t="str">
        <f>E78</f>
        <v xml:space="preserve">Only trained health workers are allowed to dispense. Dispensing of hormonal IUD without prescription is not allowed. However, since public facilities are headed by doctors who supervise all health workers in the facilities, prescriptions are easy to obtain. Barangay Health Station (the lowest level of public health facility) health service providers do not dispense IUDs.  </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567"/>
      <c r="F84" s="567"/>
      <c r="G84" s="568"/>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801</v>
      </c>
      <c r="H87" s="600"/>
      <c r="I87" s="28"/>
      <c r="J87" s="79" t="str">
        <f>G87</f>
        <v>Depends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801</v>
      </c>
      <c r="H88" s="600"/>
      <c r="I88" s="28"/>
      <c r="J88" s="79" t="str">
        <f>G88</f>
        <v>Depends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801</v>
      </c>
      <c r="H89" s="600"/>
      <c r="I89" s="28"/>
      <c r="J89" s="79" t="str">
        <f>G89</f>
        <v>Depends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210">
      <c r="A90" s="43"/>
      <c r="B90" s="65"/>
      <c r="C90" s="66" t="s">
        <v>1127</v>
      </c>
      <c r="D90" s="654" t="s">
        <v>809</v>
      </c>
      <c r="E90" s="649"/>
      <c r="F90" s="649"/>
      <c r="G90" s="649"/>
      <c r="H90" s="650"/>
      <c r="I90" s="28"/>
      <c r="J90" s="79"/>
      <c r="K90" s="19" t="str">
        <f>C90</f>
        <v>i. If yes, describe the exemptions.</v>
      </c>
      <c r="L90" s="70"/>
      <c r="M90" s="70"/>
      <c r="N90" s="72"/>
      <c r="O90" s="73" t="str">
        <f>D90</f>
        <v xml:space="preserve">Because of devolution, LGUs craft their own policies. Policies are not uniform across LGUs.  In general, services in public sector facilities are provided for free but there are some LGUs that have fee for service policies in some of their facilities. In general, commodities in public sector facilities are provided for free but there are some who charge at full or subsidized prices. Only a few LGUs have policies on client segmentation.
While this is the case, other funding mechanisms for paying of contraceptives are available to public sector clients. If the client is a PhilHealth member, the client can avail of three PhilHealth benefit packages: (1) Maternity Care Package for normal deliveries that includes the first cycle of oral contraceptives and the first dose of injectable postpartum; (2) IUD Package; and (3) Voluntary Surgical Sterilization Package for bilateral tubal ligation and vasectomy. A significant number of LGUs have enrolled their poor constituents with PhilHealth.   </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1190</v>
      </c>
      <c r="E97" s="577"/>
      <c r="F97" s="577"/>
      <c r="G97" s="577"/>
      <c r="H97" s="578"/>
      <c r="I97" s="82"/>
      <c r="J97" s="69"/>
      <c r="K97" s="19" t="str">
        <f>B97</f>
        <v>f. Notes about the Poverty Reduction Strategy Paper</v>
      </c>
      <c r="L97" s="19"/>
      <c r="M97" s="70"/>
      <c r="N97" s="70"/>
      <c r="O97" s="19" t="str">
        <f>D97</f>
        <v>Document not available on IMF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2008</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55</v>
      </c>
      <c r="H112" s="658"/>
      <c r="I112" s="18"/>
      <c r="J112" s="79" t="str">
        <f>G112</f>
        <v>N/A</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55</v>
      </c>
      <c r="H114" s="600"/>
      <c r="I114" s="18"/>
      <c r="J114" s="79" t="str">
        <f t="shared" ref="J114:J124" si="5">G114</f>
        <v>N/A</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55</v>
      </c>
      <c r="H118" s="600"/>
      <c r="I118" s="18"/>
      <c r="J118" s="79" t="str">
        <f t="shared" si="5"/>
        <v>N/A</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55</v>
      </c>
      <c r="H119" s="600"/>
      <c r="I119" s="18"/>
      <c r="J119" s="79" t="str">
        <f t="shared" si="5"/>
        <v>N/A</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c r="G123" s="577"/>
      <c r="H123" s="578"/>
      <c r="I123" s="18"/>
      <c r="J123" s="79">
        <f t="shared" si="5"/>
        <v>0</v>
      </c>
      <c r="K123" s="19"/>
      <c r="L123" s="70"/>
      <c r="M123" s="19">
        <f>E123</f>
        <v>0</v>
      </c>
      <c r="N123" s="70"/>
      <c r="O123" s="70"/>
      <c r="P123" s="70"/>
      <c r="Q123" s="19">
        <f>F123</f>
        <v>0</v>
      </c>
      <c r="R123" s="70"/>
      <c r="S123" s="70"/>
      <c r="T123" s="42"/>
      <c r="U123" s="42"/>
      <c r="V123" s="42"/>
      <c r="W123" s="114"/>
      <c r="X123" s="114"/>
      <c r="Z123" s="143"/>
    </row>
    <row r="124" spans="1:26" s="115" customFormat="1" ht="45">
      <c r="A124" s="33"/>
      <c r="B124" s="579" t="s">
        <v>1151</v>
      </c>
      <c r="C124" s="579"/>
      <c r="D124" s="579"/>
      <c r="E124" s="579"/>
      <c r="F124" s="576"/>
      <c r="G124" s="577"/>
      <c r="H124" s="578"/>
      <c r="I124" s="18"/>
      <c r="J124" s="79">
        <f t="shared" si="5"/>
        <v>0</v>
      </c>
      <c r="K124" s="19"/>
      <c r="L124" s="19"/>
      <c r="M124" s="70"/>
      <c r="N124" s="70"/>
      <c r="O124" s="70"/>
      <c r="P124" s="70"/>
      <c r="Q124" s="19">
        <f>F124</f>
        <v>0</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55</v>
      </c>
      <c r="H127" s="668"/>
      <c r="I127" s="90"/>
      <c r="J127" s="135" t="str">
        <f>G127</f>
        <v>N/A</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229.5" customHeight="1" thickBot="1">
      <c r="A128" s="669" t="s">
        <v>1155</v>
      </c>
      <c r="B128" s="670"/>
      <c r="C128" s="671"/>
      <c r="D128" s="672" t="s">
        <v>938</v>
      </c>
      <c r="E128" s="673"/>
      <c r="F128" s="673"/>
      <c r="G128" s="673"/>
      <c r="H128" s="674"/>
      <c r="I128" s="18"/>
      <c r="J128" s="79"/>
      <c r="K128" s="19" t="str">
        <f>A128</f>
        <v xml:space="preserve">F. Overall comments about issues with contraceptive security
</v>
      </c>
      <c r="L128" s="70"/>
      <c r="M128" s="70"/>
      <c r="N128" s="70"/>
      <c r="O128" s="19" t="str">
        <f>D128</f>
        <v>1) Contraceptive Security vs. Contraceptive Self-Reliance. The Philippines addresses Contraceptive Security in the context of eliminating unmet need for family planning given the phase out of USAID contraceptive donation. This requires broadening the definition to include the support systems for the implementation of the family planning program and addressing issues of sustainability. Hence, the DOH has embarked on Contraceptive Self-Reliance, rather than Contraceptive Security. This strategy includes, in addition to government financing and procurement of commodity based contraceptive methods (pills, injectables, IUDs, condoms, and others) promotion and financing of other methods (bilateral tubal ligation, vasectomy, lactational amenorrhea, natural family planning, and others), expanding distribution coverage, and mobilizing private sector resources in the provision of family planning services and commodities. This approach to Contraceptive Security may have contributed to maintaining the Contraceptive Prevalence Rate in the Philippines steady despite USAID's phase out of contraceptive donation. And since the Government's objective is to ensure the country's self-sufficiency in the provision of family planning services and commodities, the prospect for sustainability is high even without external contraceptive donations. 2) Protecting the Poor. The poor should be protected in the process of achieving Contraceptive Self-Reliance. The issue of targeting financing and provision for the poor is not just an issue of commitment and willingness to fund. It also involves many operational issues such as determining who are poor and entitled to free services, how the non-poor should be served, and how will these issues be handled by local health systems that are supposed to be for everyone in the community. 3) Even the poor go to the private sector for contraceptives. The private sector is becoming more interested in participating. DKT provides a large quantity of contraceptives. Before there were few choices in the country - there were free contraceptives in the public sector and expensive contraceptives in the private sector but little in between. Now with the USAID phase out and a pharmaceutical project to help the pharmaceutical industry get in the middle of the market there's more subsized, affordable choices. 4) The FP issue is more prominent now. There's a RH bill saying that the government is to be responsible for RH (including FP); this bill hasn't been passed yet, but discussion has increased and the issue is prominent. There's more openness politically now to discuss providing FP choices.</v>
      </c>
      <c r="P128" s="70"/>
      <c r="Q128" s="70"/>
      <c r="R128" s="70"/>
      <c r="S128" s="70"/>
      <c r="T128" s="42"/>
      <c r="U128" s="42"/>
      <c r="V128" s="42"/>
      <c r="W128" s="114"/>
      <c r="X128" s="114"/>
      <c r="Z128" s="143"/>
    </row>
    <row r="129" spans="1:134">
      <c r="A129" s="59"/>
      <c r="B129" s="58"/>
      <c r="C129" s="58"/>
      <c r="D129" s="58"/>
      <c r="E129" s="58"/>
      <c r="F129" s="58"/>
      <c r="G129" s="60"/>
      <c r="H129" s="38"/>
      <c r="I129" s="70"/>
      <c r="O129" s="19"/>
    </row>
    <row r="130" spans="1:134">
      <c r="A130" s="40"/>
      <c r="B130" s="40"/>
      <c r="C130" s="446"/>
      <c r="D130" s="446"/>
      <c r="E130" s="446"/>
      <c r="F130" s="446"/>
      <c r="G130" s="51"/>
      <c r="H130" s="37"/>
      <c r="I130" s="70"/>
    </row>
    <row r="131" spans="1:134">
      <c r="A131" s="40"/>
      <c r="B131" s="40"/>
      <c r="C131" s="446"/>
      <c r="D131" s="446"/>
      <c r="E131" s="446"/>
      <c r="F131" s="446"/>
      <c r="G131" s="51"/>
      <c r="H131" s="37"/>
      <c r="I131" s="70"/>
    </row>
    <row r="132" spans="1:134">
      <c r="A132" s="40"/>
      <c r="B132" s="40"/>
      <c r="C132" s="446"/>
      <c r="D132" s="446"/>
      <c r="E132" s="446"/>
      <c r="F132" s="446"/>
      <c r="G132" s="51"/>
      <c r="H132" s="37"/>
      <c r="I132" s="70"/>
    </row>
    <row r="133" spans="1:134">
      <c r="A133" s="40"/>
      <c r="B133" s="40"/>
      <c r="C133" s="446"/>
      <c r="D133" s="446"/>
      <c r="E133" s="446"/>
      <c r="F133" s="446"/>
      <c r="G133" s="51"/>
      <c r="H133" s="37"/>
      <c r="I133" s="70"/>
    </row>
    <row r="134" spans="1:134">
      <c r="A134" s="40"/>
      <c r="B134" s="40"/>
      <c r="C134" s="446"/>
      <c r="D134" s="446"/>
      <c r="E134" s="446"/>
      <c r="F134" s="446"/>
      <c r="G134" s="51"/>
      <c r="H134" s="37"/>
      <c r="I134" s="70"/>
    </row>
    <row r="135" spans="1:134">
      <c r="A135" s="40"/>
      <c r="B135" s="40"/>
      <c r="C135" s="446"/>
      <c r="D135" s="446"/>
      <c r="E135" s="446"/>
      <c r="F135" s="446"/>
      <c r="G135" s="51"/>
      <c r="H135" s="37"/>
      <c r="I135" s="70"/>
    </row>
    <row r="136" spans="1:134">
      <c r="A136" s="40"/>
      <c r="B136" s="40"/>
      <c r="C136" s="446"/>
      <c r="D136" s="446"/>
      <c r="E136" s="446"/>
      <c r="F136" s="446"/>
      <c r="G136" s="51"/>
      <c r="H136" s="37"/>
      <c r="I136" s="70"/>
    </row>
    <row r="137" spans="1:134">
      <c r="A137" s="40"/>
      <c r="B137" s="40"/>
      <c r="C137" s="446"/>
      <c r="D137" s="446"/>
      <c r="E137" s="446"/>
      <c r="F137" s="446"/>
      <c r="G137" s="51"/>
      <c r="H137" s="37"/>
      <c r="I137" s="70"/>
    </row>
    <row r="138" spans="1:134">
      <c r="A138" s="40"/>
      <c r="B138" s="40"/>
      <c r="C138" s="446"/>
      <c r="D138" s="446"/>
      <c r="E138" s="446"/>
      <c r="F138" s="446"/>
      <c r="G138" s="51"/>
      <c r="H138" s="37"/>
      <c r="I138" s="70"/>
    </row>
    <row r="139" spans="1:134">
      <c r="A139" s="40"/>
      <c r="B139" s="40"/>
      <c r="C139" s="446"/>
      <c r="D139" s="446"/>
      <c r="E139" s="446"/>
      <c r="F139" s="446"/>
      <c r="G139" s="51"/>
      <c r="H139" s="37"/>
      <c r="I139" s="70"/>
    </row>
    <row r="140" spans="1:134">
      <c r="A140" s="40"/>
      <c r="B140" s="40"/>
      <c r="C140" s="446"/>
      <c r="D140" s="446"/>
      <c r="E140" s="446"/>
      <c r="F140" s="446"/>
      <c r="G140" s="51"/>
      <c r="H140" s="37"/>
      <c r="I140" s="70"/>
    </row>
    <row r="141" spans="1:134">
      <c r="A141" s="40"/>
      <c r="B141" s="40"/>
      <c r="C141" s="446"/>
      <c r="D141" s="446"/>
      <c r="E141" s="446"/>
      <c r="F141" s="446"/>
      <c r="G141" s="51"/>
      <c r="H141" s="37"/>
      <c r="I141" s="70"/>
    </row>
    <row r="142" spans="1:134">
      <c r="A142" s="40"/>
      <c r="B142" s="40"/>
      <c r="G142" s="51"/>
      <c r="H142" s="37"/>
      <c r="I142" s="70"/>
    </row>
    <row r="143" spans="1: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1:134" s="40" customFormat="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customFormat="1" ht="12.75">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446"/>
      <c r="AM152" s="446"/>
      <c r="AN152" s="446"/>
      <c r="AO152" s="446"/>
      <c r="AP152" s="446"/>
      <c r="AQ152" s="446"/>
      <c r="AR152" s="446"/>
      <c r="AS152" s="446"/>
      <c r="AT152" s="446"/>
      <c r="AU152" s="446"/>
      <c r="AV152" s="446"/>
      <c r="AW152" s="446"/>
      <c r="AX152" s="446"/>
      <c r="AY152" s="446"/>
      <c r="AZ152" s="446"/>
      <c r="BA152" s="446"/>
      <c r="BB152" s="446"/>
      <c r="BC152" s="446"/>
      <c r="BD152" s="446"/>
      <c r="BE152" s="446"/>
      <c r="BF152" s="446"/>
      <c r="BG152" s="446"/>
      <c r="BH152" s="446"/>
      <c r="BI152" s="446"/>
      <c r="BJ152" s="446"/>
      <c r="BK152" s="446"/>
      <c r="BL152" s="446"/>
      <c r="BM152" s="446"/>
      <c r="BN152" s="446"/>
      <c r="BO152" s="446"/>
      <c r="BP152" s="446"/>
      <c r="BQ152" s="446"/>
      <c r="BR152" s="446"/>
      <c r="BS152" s="446"/>
      <c r="BT152" s="446"/>
      <c r="BU152" s="446"/>
      <c r="BV152" s="446"/>
      <c r="BW152" s="446"/>
      <c r="BX152" s="446"/>
      <c r="BY152" s="446"/>
      <c r="BZ152" s="446"/>
      <c r="CA152" s="446"/>
      <c r="CB152" s="446"/>
      <c r="CC152" s="446"/>
      <c r="CD152" s="446"/>
      <c r="CE152" s="446"/>
      <c r="CF152" s="446"/>
      <c r="CG152" s="446"/>
      <c r="CH152" s="446"/>
      <c r="CI152" s="446"/>
      <c r="CJ152" s="446"/>
      <c r="CK152" s="446"/>
      <c r="CL152" s="446"/>
      <c r="CM152" s="446"/>
      <c r="CN152" s="446"/>
      <c r="CO152" s="446"/>
      <c r="CP152" s="446"/>
      <c r="CQ152" s="446"/>
      <c r="CR152" s="446"/>
      <c r="CS152" s="446"/>
      <c r="CT152" s="446"/>
      <c r="CU152" s="446"/>
      <c r="CV152" s="446"/>
      <c r="CW152" s="446"/>
      <c r="CX152" s="446"/>
      <c r="CY152" s="446"/>
      <c r="CZ152" s="446"/>
      <c r="DA152" s="446"/>
      <c r="DB152" s="446"/>
      <c r="DC152" s="446"/>
      <c r="DD152" s="446"/>
      <c r="DE152" s="446"/>
      <c r="DF152" s="446"/>
      <c r="DG152" s="446"/>
      <c r="DH152" s="446"/>
      <c r="DI152" s="446"/>
      <c r="DJ152" s="446"/>
      <c r="DK152" s="446"/>
      <c r="DL152" s="446"/>
      <c r="DM152" s="446"/>
      <c r="DN152" s="446"/>
      <c r="DO152" s="446"/>
      <c r="DP152" s="446"/>
      <c r="DQ152" s="446"/>
      <c r="DR152" s="446"/>
      <c r="DS152" s="446"/>
      <c r="DT152" s="446"/>
      <c r="DU152" s="446"/>
      <c r="DV152" s="446"/>
      <c r="DW152" s="446"/>
      <c r="DX152" s="446"/>
      <c r="DY152" s="446"/>
      <c r="DZ152" s="446"/>
      <c r="EA152" s="446"/>
      <c r="EB152" s="446"/>
      <c r="EC152" s="446"/>
      <c r="ED152" s="446"/>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sheetData>
  <mergeCells count="214">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B95:F95"/>
    <mergeCell ref="G95:H95"/>
    <mergeCell ref="B96:F96"/>
    <mergeCell ref="G96:H96"/>
    <mergeCell ref="B97:C97"/>
    <mergeCell ref="D97:H97"/>
    <mergeCell ref="A91:H91"/>
    <mergeCell ref="B92:E92"/>
    <mergeCell ref="F92:H92"/>
    <mergeCell ref="B93:F93"/>
    <mergeCell ref="G93:H93"/>
    <mergeCell ref="B127:F127"/>
    <mergeCell ref="G127:H127"/>
    <mergeCell ref="B124:E124"/>
    <mergeCell ref="F124:H124"/>
    <mergeCell ref="A125:H125"/>
    <mergeCell ref="B126:F126"/>
    <mergeCell ref="G126:H126"/>
    <mergeCell ref="B122:F122"/>
    <mergeCell ref="G122:H122"/>
    <mergeCell ref="B123:E123"/>
    <mergeCell ref="F123:H123"/>
    <mergeCell ref="B120:F120"/>
    <mergeCell ref="G120:H120"/>
    <mergeCell ref="B121:F121"/>
    <mergeCell ref="G121:H121"/>
    <mergeCell ref="B118:F118"/>
    <mergeCell ref="G118:H118"/>
    <mergeCell ref="B119:F119"/>
    <mergeCell ref="G119:H119"/>
    <mergeCell ref="B94:F94"/>
    <mergeCell ref="G94:H94"/>
    <mergeCell ref="A128:C128"/>
    <mergeCell ref="D128:H128"/>
    <mergeCell ref="A98:H98"/>
    <mergeCell ref="B99:F99"/>
    <mergeCell ref="G99:H99"/>
    <mergeCell ref="B100:F100"/>
    <mergeCell ref="G100:H100"/>
    <mergeCell ref="B101:F101"/>
    <mergeCell ref="B116:F116"/>
    <mergeCell ref="G116:H116"/>
    <mergeCell ref="B117:F117"/>
    <mergeCell ref="G117:H117"/>
    <mergeCell ref="A113:H113"/>
    <mergeCell ref="B114:F114"/>
    <mergeCell ref="G114:H114"/>
    <mergeCell ref="B115:F115"/>
    <mergeCell ref="G115:H115"/>
    <mergeCell ref="B104:F104"/>
    <mergeCell ref="G104:H104"/>
    <mergeCell ref="B105:F105"/>
    <mergeCell ref="G105:H105"/>
    <mergeCell ref="G101:H101"/>
    <mergeCell ref="B102:F102"/>
    <mergeCell ref="G102:H102"/>
    <mergeCell ref="B103:F103"/>
    <mergeCell ref="G103:H103"/>
    <mergeCell ref="B106:F106"/>
    <mergeCell ref="G106:H106"/>
    <mergeCell ref="A110:C110"/>
    <mergeCell ref="D110:H110"/>
    <mergeCell ref="B107:F107"/>
    <mergeCell ref="G107:H107"/>
    <mergeCell ref="C108:E108"/>
    <mergeCell ref="F108:H108"/>
    <mergeCell ref="A109:E109"/>
    <mergeCell ref="F109:H109"/>
  </mergeCells>
  <phoneticPr fontId="4" type="noConversion"/>
  <dataValidations count="5">
    <dataValidation type="list" allowBlank="1" showInputMessage="1" showErrorMessage="1" errorTitle="Choose from dropdown" error="Please choose from the dropdown list." prompt="Please select from the dropdown list." sqref="G112 H64 D51:D53 H27 D15 H12" xr:uid="{00000000-0002-0000-1C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C00-000001000000}">
      <formula1>$N$1:$N$2</formula1>
    </dataValidation>
    <dataValidation type="list" allowBlank="1" showInputMessage="1" showErrorMessage="1" error="Please choose from the dropdown list." sqref="G126:G127 G114:G122 D54:D61 D82:D84 H74 H72 F68 F67:G67 G99:G107 F51:G61 H82:H84 G93:G96 F45 D39 D33:D34 H28:H29 D25 D16:D22 H24" xr:uid="{00000000-0002-0000-1C00-000002000000}">
      <formula1>$W$1:$W$5</formula1>
    </dataValidation>
    <dataValidation type="list" allowBlank="1" showInputMessage="1" showErrorMessage="1" error="Please choose from the dropdown list." sqref="F43:H43" xr:uid="{00000000-0002-0000-1C00-000003000000}">
      <formula1>$R$1:$R$8</formula1>
    </dataValidation>
    <dataValidation type="list" allowBlank="1" showInputMessage="1" showErrorMessage="1" error="Please choose from the dropdown list." sqref="H23" xr:uid="{00000000-0002-0000-1C00-000004000000}">
      <formula1>$O$1:$O$7</formula1>
    </dataValidation>
  </dataValidations>
  <hyperlinks>
    <hyperlink ref="A5:C5" location="Introduction!A1" display="To jump to the Introduction sheet, click here." xr:uid="{00000000-0004-0000-1C00-000000000000}"/>
  </hyperlinks>
  <pageMargins left="0.75" right="0.75" top="1" bottom="1" header="0.5" footer="0.5"/>
  <pageSetup scale="59" orientation="portrait" r:id="rId1"/>
  <headerFooter alignWithMargins="0"/>
  <colBreaks count="1" manualBreakCount="1">
    <brk id="26" max="161"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D73"/>
  <sheetViews>
    <sheetView workbookViewId="0">
      <pane xSplit="1" ySplit="2" topLeftCell="B3" activePane="bottomRight" state="frozenSplit"/>
      <selection pane="bottomRight" activeCell="I1" sqref="I1"/>
      <selection pane="bottomLeft" activeCell="A9" sqref="A9"/>
      <selection pane="topRight" activeCell="B1" sqref="B1"/>
    </sheetView>
  </sheetViews>
  <sheetFormatPr defaultRowHeight="30" customHeight="1" outlineLevelCol="1"/>
  <cols>
    <col min="1" max="1" width="17.85546875" style="196" customWidth="1"/>
    <col min="2" max="2" width="5.7109375" bestFit="1" customWidth="1"/>
    <col min="3" max="3" width="18.5703125" customWidth="1"/>
    <col min="4" max="4" width="17.5703125" customWidth="1" outlineLevel="1"/>
    <col min="5" max="5" width="18.140625" customWidth="1" outlineLevel="1"/>
    <col min="6" max="6" width="18.5703125" customWidth="1" outlineLevel="1"/>
    <col min="7" max="7" width="17.140625" customWidth="1" outlineLevel="1"/>
    <col min="8" max="8" width="21.28515625" customWidth="1" outlineLevel="1"/>
    <col min="9" max="9" width="24.85546875" customWidth="1" outlineLevel="1"/>
    <col min="10" max="10" width="25.140625" customWidth="1" outlineLevel="1"/>
    <col min="11" max="11" width="14.7109375" customWidth="1" outlineLevel="1"/>
    <col min="12" max="13" width="12.42578125" customWidth="1" outlineLevel="1"/>
    <col min="14" max="14" width="15.42578125" customWidth="1" outlineLevel="1"/>
    <col min="15" max="15" width="13" customWidth="1" outlineLevel="1"/>
    <col min="16" max="16" width="15.5703125" customWidth="1" outlineLevel="1"/>
    <col min="17" max="17" width="14.7109375" customWidth="1" outlineLevel="1"/>
    <col min="18" max="18" width="14.5703125" customWidth="1" outlineLevel="1"/>
    <col min="19" max="19" width="17.42578125" customWidth="1" outlineLevel="1"/>
    <col min="20" max="21" width="14.5703125" customWidth="1" outlineLevel="1"/>
    <col min="22" max="22" width="15.5703125" customWidth="1"/>
    <col min="23" max="23" width="19.140625" customWidth="1" outlineLevel="1"/>
    <col min="24" max="24" width="14.7109375" customWidth="1"/>
    <col min="25" max="26" width="14.7109375" customWidth="1" outlineLevel="1"/>
    <col min="27" max="27" width="5.7109375" bestFit="1" customWidth="1"/>
    <col min="28" max="29" width="17.140625" customWidth="1"/>
    <col min="30" max="30" width="33.7109375" customWidth="1"/>
    <col min="31" max="31" width="23" style="198" customWidth="1"/>
    <col min="32" max="32" width="20.28515625" style="198" customWidth="1"/>
    <col min="33" max="33" width="21.28515625" style="198" customWidth="1"/>
    <col min="34" max="35" width="21.28515625" style="198" customWidth="1" outlineLevel="1"/>
    <col min="36" max="36" width="35.140625" style="198" customWidth="1" outlineLevel="1"/>
    <col min="37" max="38" width="20.28515625" style="198" customWidth="1" outlineLevel="1"/>
    <col min="39" max="41" width="21.28515625" style="198" customWidth="1" outlineLevel="1"/>
    <col min="42" max="42" width="41" style="198" customWidth="1"/>
    <col min="43" max="43" width="31.140625" style="198" customWidth="1" outlineLevel="1"/>
    <col min="44" max="45" width="31.140625" style="198" customWidth="1"/>
    <col min="46" max="48" width="29" style="198" customWidth="1"/>
    <col min="49" max="50" width="29" style="198" customWidth="1" outlineLevel="1"/>
    <col min="51" max="51" width="60.140625" style="199" customWidth="1"/>
    <col min="52" max="52" width="32.140625" style="199" customWidth="1" outlineLevel="1"/>
    <col min="53" max="53" width="22.140625" customWidth="1"/>
    <col min="54" max="54" width="20.85546875" customWidth="1"/>
    <col min="55" max="55" width="16.85546875" customWidth="1" outlineLevel="1"/>
    <col min="56" max="56" width="22.28515625" customWidth="1" outlineLevel="1"/>
    <col min="57" max="57" width="3.85546875" customWidth="1"/>
    <col min="58" max="58" width="21.85546875" customWidth="1"/>
    <col min="59" max="69" width="16" customWidth="1"/>
    <col min="70" max="70" width="16" customWidth="1" outlineLevel="1"/>
    <col min="71" max="71" width="23.85546875" customWidth="1"/>
    <col min="72" max="72" width="15.28515625" customWidth="1"/>
    <col min="73" max="73" width="16.7109375" customWidth="1"/>
    <col min="74" max="74" width="15.7109375" customWidth="1"/>
    <col min="75" max="75" width="12.42578125" customWidth="1"/>
    <col min="76" max="76" width="13.7109375" customWidth="1"/>
    <col min="77" max="77" width="13.5703125" customWidth="1"/>
    <col min="78" max="78" width="15" customWidth="1"/>
    <col min="79" max="82" width="15.28515625" customWidth="1"/>
    <col min="83" max="83" width="15.85546875" customWidth="1" outlineLevel="1"/>
    <col min="84" max="84" width="22.140625" customWidth="1"/>
    <col min="85" max="85" width="13.85546875" customWidth="1"/>
    <col min="86" max="86" width="15.7109375" customWidth="1"/>
    <col min="87" max="87" width="15.42578125" customWidth="1"/>
    <col min="88" max="89" width="13.7109375" customWidth="1"/>
    <col min="90" max="90" width="12.7109375" customWidth="1"/>
    <col min="91" max="91" width="12.85546875" customWidth="1"/>
    <col min="92" max="92" width="16.140625" customWidth="1"/>
    <col min="93" max="94" width="17.28515625" customWidth="1"/>
    <col min="95" max="95" width="19.7109375" customWidth="1"/>
    <col min="96" max="96" width="19.7109375" customWidth="1" outlineLevel="1"/>
    <col min="97" max="108" width="14.140625" customWidth="1" outlineLevel="1"/>
    <col min="109" max="109" width="15" customWidth="1" outlineLevel="1"/>
    <col min="110" max="110" width="3.28515625" bestFit="1" customWidth="1"/>
    <col min="111" max="111" width="23" customWidth="1"/>
    <col min="112" max="112" width="16.5703125" customWidth="1" outlineLevel="1"/>
    <col min="113" max="113" width="18.7109375" customWidth="1" outlineLevel="1"/>
    <col min="114" max="114" width="14.7109375" customWidth="1" outlineLevel="1"/>
    <col min="115" max="115" width="16" customWidth="1"/>
    <col min="116" max="116" width="16.42578125" customWidth="1"/>
    <col min="117" max="118" width="15.140625" customWidth="1" outlineLevel="1"/>
    <col min="119" max="119" width="19.42578125" customWidth="1" outlineLevel="1"/>
    <col min="120" max="120" width="24.42578125" customWidth="1"/>
    <col min="121" max="121" width="18" customWidth="1" outlineLevel="1"/>
    <col min="122" max="122" width="17.42578125" customWidth="1"/>
    <col min="123" max="123" width="15.42578125" customWidth="1" outlineLevel="1"/>
    <col min="124" max="124" width="19.7109375" customWidth="1" outlineLevel="1"/>
    <col min="125" max="125" width="17" customWidth="1" outlineLevel="1"/>
    <col min="126" max="126" width="13.5703125" customWidth="1" outlineLevel="1"/>
    <col min="127" max="128" width="19" customWidth="1" outlineLevel="1"/>
    <col min="129" max="129" width="14.42578125" customWidth="1" outlineLevel="1"/>
    <col min="130" max="130" width="15.5703125" customWidth="1" outlineLevel="1"/>
    <col min="131" max="131" width="16.28515625" customWidth="1" outlineLevel="1"/>
    <col min="132" max="132" width="20.85546875" customWidth="1"/>
    <col min="133" max="133" width="16.7109375" customWidth="1"/>
    <col min="134" max="134" width="21.140625" customWidth="1" outlineLevel="1"/>
    <col min="135" max="135" width="21.140625" customWidth="1"/>
    <col min="136" max="136" width="17.85546875" customWidth="1"/>
    <col min="137" max="137" width="17.85546875" customWidth="1" outlineLevel="1"/>
    <col min="138" max="138" width="17.85546875" customWidth="1"/>
    <col min="139" max="139" width="18.140625" customWidth="1" outlineLevel="1"/>
    <col min="140" max="140" width="17.7109375" customWidth="1" outlineLevel="1"/>
    <col min="141" max="141" width="21.140625" customWidth="1" outlineLevel="1"/>
    <col min="142" max="142" width="17.85546875" customWidth="1"/>
    <col min="143" max="143" width="13.5703125" customWidth="1"/>
    <col min="144" max="144" width="14.5703125" customWidth="1"/>
    <col min="145" max="145" width="18" customWidth="1"/>
    <col min="146" max="146" width="14.5703125" customWidth="1" outlineLevel="1"/>
    <col min="147" max="147" width="12.85546875" customWidth="1"/>
    <col min="148" max="148" width="19.140625" customWidth="1" outlineLevel="1"/>
    <col min="149" max="149" width="15.28515625" customWidth="1"/>
    <col min="150" max="151" width="16.42578125" customWidth="1"/>
    <col min="152" max="152" width="16.85546875" customWidth="1"/>
    <col min="153" max="153" width="16.85546875" customWidth="1" outlineLevel="1"/>
    <col min="154" max="154" width="17.42578125" customWidth="1"/>
    <col min="155" max="155" width="15.5703125" customWidth="1"/>
    <col min="156" max="156" width="14.42578125" customWidth="1"/>
    <col min="157" max="157" width="16" customWidth="1"/>
    <col min="158" max="158" width="15.7109375" customWidth="1"/>
    <col min="159" max="159" width="13.5703125" customWidth="1"/>
    <col min="160" max="160" width="14" customWidth="1"/>
    <col min="161" max="161" width="15.5703125" customWidth="1"/>
    <col min="162" max="162" width="17.7109375" customWidth="1"/>
    <col min="163" max="163" width="16" customWidth="1" outlineLevel="1"/>
    <col min="164" max="164" width="19.7109375" customWidth="1" outlineLevel="1"/>
    <col min="165" max="166" width="16.140625" customWidth="1" outlineLevel="1"/>
    <col min="167" max="167" width="5.7109375" bestFit="1" customWidth="1"/>
    <col min="168" max="168" width="18.28515625" customWidth="1"/>
    <col min="169" max="169" width="21" customWidth="1"/>
    <col min="170" max="175" width="14.28515625" customWidth="1"/>
    <col min="176" max="176" width="15.85546875" customWidth="1"/>
    <col min="177" max="178" width="13.7109375" customWidth="1"/>
    <col min="179" max="180" width="13.85546875" customWidth="1" outlineLevel="1"/>
    <col min="181" max="183" width="13.85546875" customWidth="1"/>
    <col min="184" max="184" width="18.5703125" customWidth="1" outlineLevel="1"/>
    <col min="186" max="186" width="12.28515625" customWidth="1"/>
  </cols>
  <sheetData>
    <row r="1" spans="1:186" s="385" customFormat="1" ht="44.25" customHeight="1">
      <c r="D1" s="546" t="s">
        <v>954</v>
      </c>
      <c r="E1" s="547"/>
      <c r="F1" s="548"/>
      <c r="G1" s="549" t="s">
        <v>48</v>
      </c>
      <c r="H1" s="484"/>
      <c r="I1" s="386"/>
      <c r="J1" s="386"/>
      <c r="K1" s="386"/>
      <c r="L1" s="386"/>
      <c r="M1" s="386"/>
      <c r="N1" s="386"/>
      <c r="O1" s="386"/>
      <c r="P1" s="386"/>
      <c r="Q1" s="386"/>
      <c r="R1" s="386"/>
      <c r="S1" s="386"/>
      <c r="T1" s="386"/>
      <c r="U1" s="386"/>
      <c r="V1" s="546" t="s">
        <v>954</v>
      </c>
      <c r="W1" s="547"/>
      <c r="X1" s="547"/>
      <c r="Y1" s="547"/>
      <c r="Z1" s="547"/>
      <c r="AA1" s="547"/>
      <c r="AB1" s="484"/>
      <c r="AC1" s="484"/>
      <c r="AD1" s="387"/>
      <c r="AE1" s="386"/>
      <c r="AF1" s="417"/>
      <c r="AG1" s="386"/>
      <c r="AH1" s="386"/>
      <c r="AI1" s="386"/>
      <c r="AJ1" s="386"/>
      <c r="AK1" s="386"/>
      <c r="AL1" s="417"/>
      <c r="AM1" s="386"/>
      <c r="AN1" s="386"/>
      <c r="AO1" s="386"/>
      <c r="AP1" s="386"/>
      <c r="AQ1" s="386"/>
      <c r="AR1" s="386"/>
      <c r="AS1" s="386"/>
      <c r="AT1" s="386"/>
      <c r="AU1" s="417"/>
      <c r="AV1" s="386"/>
      <c r="AW1" s="386"/>
      <c r="AX1" s="386"/>
      <c r="AY1" s="419"/>
      <c r="AZ1" s="386"/>
      <c r="BA1" s="386"/>
      <c r="BB1" s="386"/>
      <c r="BC1" s="386"/>
      <c r="BD1" s="386"/>
      <c r="BE1" s="386"/>
      <c r="BF1" s="546" t="s">
        <v>955</v>
      </c>
      <c r="BG1" s="547"/>
      <c r="BH1" s="547"/>
      <c r="BK1" s="550"/>
      <c r="BL1" s="550"/>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546" t="s">
        <v>955</v>
      </c>
      <c r="DH1" s="547"/>
      <c r="DI1" s="547"/>
      <c r="DJ1" s="547"/>
      <c r="DK1" s="547"/>
      <c r="DL1" s="547"/>
      <c r="DN1" s="386"/>
      <c r="DO1" s="386"/>
      <c r="DP1" s="386"/>
      <c r="DQ1" s="386"/>
      <c r="DR1" s="550"/>
      <c r="DS1" s="550"/>
      <c r="DT1" s="550"/>
      <c r="DU1" s="550"/>
      <c r="DV1" s="550"/>
      <c r="DW1" s="550"/>
      <c r="DX1" s="550"/>
      <c r="DY1" s="550"/>
      <c r="DZ1" s="550"/>
      <c r="EA1" s="550"/>
      <c r="EB1" s="550"/>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546" t="s">
        <v>955</v>
      </c>
      <c r="FM1" s="547"/>
      <c r="FN1" s="547"/>
      <c r="FO1" s="388"/>
      <c r="FP1" s="388"/>
      <c r="FQ1" s="388"/>
      <c r="FR1" s="388"/>
      <c r="FS1" s="386"/>
      <c r="FT1" s="386"/>
      <c r="FU1" s="386"/>
      <c r="FV1" s="386"/>
      <c r="FW1" s="386"/>
      <c r="FX1" s="386"/>
      <c r="FY1" s="386"/>
      <c r="FZ1" s="386"/>
      <c r="GA1" s="386"/>
      <c r="GB1" s="386"/>
      <c r="GC1" s="386"/>
      <c r="GD1" s="386"/>
    </row>
    <row r="2" spans="1:186" s="200" customFormat="1" ht="118.5" customHeight="1">
      <c r="A2" s="384" t="s">
        <v>956</v>
      </c>
      <c r="B2" s="389" t="s">
        <v>957</v>
      </c>
      <c r="C2" s="166" t="s">
        <v>51</v>
      </c>
      <c r="D2" s="167" t="s">
        <v>54</v>
      </c>
      <c r="E2" s="167" t="s">
        <v>86</v>
      </c>
      <c r="F2" s="167" t="s">
        <v>87</v>
      </c>
      <c r="G2" s="167" t="s">
        <v>88</v>
      </c>
      <c r="H2" s="167" t="s">
        <v>958</v>
      </c>
      <c r="I2" s="167" t="s">
        <v>113</v>
      </c>
      <c r="J2" s="167" t="s">
        <v>959</v>
      </c>
      <c r="K2" s="167" t="s">
        <v>142</v>
      </c>
      <c r="L2" s="167" t="s">
        <v>153</v>
      </c>
      <c r="M2" s="167" t="s">
        <v>154</v>
      </c>
      <c r="N2" s="167" t="s">
        <v>176</v>
      </c>
      <c r="O2" s="167" t="s">
        <v>177</v>
      </c>
      <c r="P2" s="167" t="s">
        <v>960</v>
      </c>
      <c r="Q2" s="167" t="s">
        <v>190</v>
      </c>
      <c r="R2" s="167" t="s">
        <v>221</v>
      </c>
      <c r="S2" s="167" t="s">
        <v>222</v>
      </c>
      <c r="T2" s="167" t="s">
        <v>247</v>
      </c>
      <c r="U2" s="167" t="s">
        <v>248</v>
      </c>
      <c r="V2" s="167" t="s">
        <v>961</v>
      </c>
      <c r="W2" s="167" t="s">
        <v>262</v>
      </c>
      <c r="X2" s="168" t="s">
        <v>263</v>
      </c>
      <c r="Y2" s="168" t="s">
        <v>264</v>
      </c>
      <c r="Z2" s="168" t="s">
        <v>284</v>
      </c>
      <c r="AA2" s="390" t="s">
        <v>306</v>
      </c>
      <c r="AB2" s="169" t="s">
        <v>307</v>
      </c>
      <c r="AC2" s="169" t="s">
        <v>308</v>
      </c>
      <c r="AD2" s="170" t="s">
        <v>962</v>
      </c>
      <c r="AE2" s="204" t="s">
        <v>963</v>
      </c>
      <c r="AF2" s="205" t="s">
        <v>964</v>
      </c>
      <c r="AG2" s="205" t="s">
        <v>965</v>
      </c>
      <c r="AH2" s="205" t="s">
        <v>321</v>
      </c>
      <c r="AI2" s="205" t="s">
        <v>341</v>
      </c>
      <c r="AJ2" s="206" t="s">
        <v>966</v>
      </c>
      <c r="AK2" s="207" t="s">
        <v>352</v>
      </c>
      <c r="AL2" s="207" t="s">
        <v>364</v>
      </c>
      <c r="AM2" s="207" t="s">
        <v>967</v>
      </c>
      <c r="AN2" s="207" t="s">
        <v>366</v>
      </c>
      <c r="AO2" s="207" t="s">
        <v>370</v>
      </c>
      <c r="AP2" s="171" t="s">
        <v>968</v>
      </c>
      <c r="AQ2" s="171" t="s">
        <v>381</v>
      </c>
      <c r="AR2" s="331" t="s">
        <v>384</v>
      </c>
      <c r="AS2" s="332" t="s">
        <v>969</v>
      </c>
      <c r="AT2" s="331" t="s">
        <v>386</v>
      </c>
      <c r="AU2" s="331" t="s">
        <v>400</v>
      </c>
      <c r="AV2" s="331" t="s">
        <v>970</v>
      </c>
      <c r="AW2" s="331" t="s">
        <v>402</v>
      </c>
      <c r="AX2" s="331" t="s">
        <v>417</v>
      </c>
      <c r="AY2" s="172" t="s">
        <v>971</v>
      </c>
      <c r="AZ2" s="172" t="s">
        <v>431</v>
      </c>
      <c r="BA2" s="170" t="s">
        <v>972</v>
      </c>
      <c r="BB2" s="170" t="s">
        <v>439</v>
      </c>
      <c r="BC2" s="170" t="s">
        <v>454</v>
      </c>
      <c r="BD2" s="173" t="s">
        <v>455</v>
      </c>
      <c r="BE2" s="391" t="s">
        <v>477</v>
      </c>
      <c r="BF2" s="174" t="s">
        <v>973</v>
      </c>
      <c r="BG2" s="175" t="s">
        <v>974</v>
      </c>
      <c r="BH2" s="175" t="s">
        <v>975</v>
      </c>
      <c r="BI2" s="175" t="s">
        <v>976</v>
      </c>
      <c r="BJ2" s="175" t="s">
        <v>977</v>
      </c>
      <c r="BK2" s="175" t="s">
        <v>978</v>
      </c>
      <c r="BL2" s="175" t="s">
        <v>979</v>
      </c>
      <c r="BM2" s="175" t="s">
        <v>980</v>
      </c>
      <c r="BN2" s="175" t="s">
        <v>981</v>
      </c>
      <c r="BO2" s="175" t="s">
        <v>982</v>
      </c>
      <c r="BP2" s="175" t="s">
        <v>983</v>
      </c>
      <c r="BQ2" s="175" t="s">
        <v>984</v>
      </c>
      <c r="BR2" s="175" t="s">
        <v>985</v>
      </c>
      <c r="BS2" s="174" t="s">
        <v>986</v>
      </c>
      <c r="BT2" s="175" t="s">
        <v>987</v>
      </c>
      <c r="BU2" s="175" t="s">
        <v>988</v>
      </c>
      <c r="BV2" s="175" t="s">
        <v>989</v>
      </c>
      <c r="BW2" s="175" t="s">
        <v>990</v>
      </c>
      <c r="BX2" s="175" t="s">
        <v>991</v>
      </c>
      <c r="BY2" s="175" t="s">
        <v>992</v>
      </c>
      <c r="BZ2" s="175" t="s">
        <v>993</v>
      </c>
      <c r="CA2" s="175" t="s">
        <v>994</v>
      </c>
      <c r="CB2" s="175" t="s">
        <v>995</v>
      </c>
      <c r="CC2" s="175" t="s">
        <v>996</v>
      </c>
      <c r="CD2" s="175" t="s">
        <v>997</v>
      </c>
      <c r="CE2" s="175" t="s">
        <v>998</v>
      </c>
      <c r="CF2" s="175" t="s">
        <v>999</v>
      </c>
      <c r="CG2" s="175" t="s">
        <v>1000</v>
      </c>
      <c r="CH2" s="175" t="s">
        <v>1001</v>
      </c>
      <c r="CI2" s="175" t="s">
        <v>1002</v>
      </c>
      <c r="CJ2" s="175" t="s">
        <v>1003</v>
      </c>
      <c r="CK2" s="175" t="s">
        <v>1004</v>
      </c>
      <c r="CL2" s="175" t="s">
        <v>1005</v>
      </c>
      <c r="CM2" s="175" t="s">
        <v>1006</v>
      </c>
      <c r="CN2" s="175" t="s">
        <v>1007</v>
      </c>
      <c r="CO2" s="175" t="s">
        <v>1008</v>
      </c>
      <c r="CP2" s="175" t="s">
        <v>1009</v>
      </c>
      <c r="CQ2" s="175" t="s">
        <v>1010</v>
      </c>
      <c r="CR2" s="175" t="s">
        <v>1011</v>
      </c>
      <c r="CS2" s="175" t="s">
        <v>526</v>
      </c>
      <c r="CT2" s="175" t="s">
        <v>527</v>
      </c>
      <c r="CU2" s="175" t="s">
        <v>532</v>
      </c>
      <c r="CV2" s="175" t="s">
        <v>535</v>
      </c>
      <c r="CW2" s="175" t="s">
        <v>537</v>
      </c>
      <c r="CX2" s="175" t="s">
        <v>541</v>
      </c>
      <c r="CY2" s="175" t="s">
        <v>542</v>
      </c>
      <c r="CZ2" s="175" t="s">
        <v>543</v>
      </c>
      <c r="DA2" s="175" t="s">
        <v>545</v>
      </c>
      <c r="DB2" s="175" t="s">
        <v>551</v>
      </c>
      <c r="DC2" s="175" t="s">
        <v>555</v>
      </c>
      <c r="DD2" s="175" t="s">
        <v>558</v>
      </c>
      <c r="DE2" s="175" t="s">
        <v>562</v>
      </c>
      <c r="DF2" s="392" t="s">
        <v>564</v>
      </c>
      <c r="DG2" s="176" t="s">
        <v>565</v>
      </c>
      <c r="DH2" s="177" t="s">
        <v>566</v>
      </c>
      <c r="DI2" s="177" t="s">
        <v>596</v>
      </c>
      <c r="DJ2" s="177" t="s">
        <v>619</v>
      </c>
      <c r="DK2" s="177" t="s">
        <v>620</v>
      </c>
      <c r="DL2" s="177" t="s">
        <v>621</v>
      </c>
      <c r="DM2" s="177" t="s">
        <v>622</v>
      </c>
      <c r="DN2" s="177" t="s">
        <v>635</v>
      </c>
      <c r="DO2" s="177" t="s">
        <v>651</v>
      </c>
      <c r="DP2" s="177" t="s">
        <v>1012</v>
      </c>
      <c r="DQ2" s="177" t="s">
        <v>672</v>
      </c>
      <c r="DR2" s="177" t="s">
        <v>688</v>
      </c>
      <c r="DS2" s="177" t="s">
        <v>689</v>
      </c>
      <c r="DT2" s="177" t="s">
        <v>708</v>
      </c>
      <c r="DU2" s="177" t="s">
        <v>732</v>
      </c>
      <c r="DV2" s="177" t="s">
        <v>749</v>
      </c>
      <c r="DW2" s="177" t="s">
        <v>752</v>
      </c>
      <c r="DX2" s="177" t="s">
        <v>765</v>
      </c>
      <c r="DY2" s="177" t="s">
        <v>773</v>
      </c>
      <c r="DZ2" s="177" t="s">
        <v>777</v>
      </c>
      <c r="EA2" s="177" t="s">
        <v>784</v>
      </c>
      <c r="EB2" s="177" t="s">
        <v>786</v>
      </c>
      <c r="EC2" s="177" t="s">
        <v>1013</v>
      </c>
      <c r="ED2" s="177" t="s">
        <v>788</v>
      </c>
      <c r="EE2" s="177" t="s">
        <v>791</v>
      </c>
      <c r="EF2" s="177" t="s">
        <v>1014</v>
      </c>
      <c r="EG2" s="177" t="s">
        <v>793</v>
      </c>
      <c r="EH2" s="177" t="s">
        <v>794</v>
      </c>
      <c r="EI2" s="177" t="s">
        <v>1015</v>
      </c>
      <c r="EJ2" s="177" t="s">
        <v>796</v>
      </c>
      <c r="EK2" s="177" t="s">
        <v>798</v>
      </c>
      <c r="EL2" s="177" t="s">
        <v>799</v>
      </c>
      <c r="EM2" s="177" t="s">
        <v>800</v>
      </c>
      <c r="EN2" s="177" t="s">
        <v>802</v>
      </c>
      <c r="EO2" s="177" t="s">
        <v>803</v>
      </c>
      <c r="EP2" s="177" t="s">
        <v>804</v>
      </c>
      <c r="EQ2" s="177" t="s">
        <v>813</v>
      </c>
      <c r="ER2" s="177" t="s">
        <v>1016</v>
      </c>
      <c r="ES2" s="177" t="s">
        <v>815</v>
      </c>
      <c r="ET2" s="177" t="s">
        <v>816</v>
      </c>
      <c r="EU2" s="177" t="s">
        <v>817</v>
      </c>
      <c r="EV2" s="177" t="s">
        <v>818</v>
      </c>
      <c r="EW2" s="177" t="s">
        <v>819</v>
      </c>
      <c r="EX2" s="177" t="s">
        <v>820</v>
      </c>
      <c r="EY2" s="177" t="s">
        <v>821</v>
      </c>
      <c r="EZ2" s="177" t="s">
        <v>822</v>
      </c>
      <c r="FA2" s="177" t="s">
        <v>823</v>
      </c>
      <c r="FB2" s="177" t="s">
        <v>824</v>
      </c>
      <c r="FC2" s="177" t="s">
        <v>825</v>
      </c>
      <c r="FD2" s="177" t="s">
        <v>826</v>
      </c>
      <c r="FE2" s="177" t="s">
        <v>827</v>
      </c>
      <c r="FF2" s="177" t="s">
        <v>828</v>
      </c>
      <c r="FG2" s="177" t="s">
        <v>829</v>
      </c>
      <c r="FH2" s="177" t="s">
        <v>830</v>
      </c>
      <c r="FI2" s="177" t="s">
        <v>836</v>
      </c>
      <c r="FJ2" s="178" t="s">
        <v>838</v>
      </c>
      <c r="FK2" s="393" t="s">
        <v>854</v>
      </c>
      <c r="FL2" s="179" t="s">
        <v>1017</v>
      </c>
      <c r="FM2" s="179" t="s">
        <v>856</v>
      </c>
      <c r="FN2" s="179" t="s">
        <v>857</v>
      </c>
      <c r="FO2" s="179" t="s">
        <v>858</v>
      </c>
      <c r="FP2" s="179" t="s">
        <v>859</v>
      </c>
      <c r="FQ2" s="179" t="s">
        <v>860</v>
      </c>
      <c r="FR2" s="179" t="s">
        <v>861</v>
      </c>
      <c r="FS2" s="179" t="s">
        <v>862</v>
      </c>
      <c r="FT2" s="179" t="s">
        <v>863</v>
      </c>
      <c r="FU2" s="179" t="s">
        <v>864</v>
      </c>
      <c r="FV2" s="179" t="s">
        <v>865</v>
      </c>
      <c r="FW2" s="179" t="s">
        <v>866</v>
      </c>
      <c r="FX2" s="179" t="s">
        <v>881</v>
      </c>
      <c r="FY2" s="179" t="s">
        <v>913</v>
      </c>
      <c r="FZ2" s="179" t="s">
        <v>914</v>
      </c>
      <c r="GA2" s="179" t="s">
        <v>915</v>
      </c>
      <c r="GB2" s="180" t="s">
        <v>916</v>
      </c>
      <c r="GC2" s="203" t="s">
        <v>946</v>
      </c>
      <c r="GD2" s="203" t="s">
        <v>950</v>
      </c>
    </row>
    <row r="3" spans="1:186" s="196" customFormat="1" ht="50.1" customHeight="1">
      <c r="A3" s="394" t="s">
        <v>6</v>
      </c>
      <c r="B3" s="183"/>
      <c r="C3" s="348" t="s">
        <v>52</v>
      </c>
      <c r="D3" s="348" t="s">
        <v>55</v>
      </c>
      <c r="E3" s="348"/>
      <c r="F3" s="348" t="s">
        <v>55</v>
      </c>
      <c r="G3" s="348" t="s">
        <v>89</v>
      </c>
      <c r="H3" s="348" t="s">
        <v>55</v>
      </c>
      <c r="I3" s="348" t="s">
        <v>89</v>
      </c>
      <c r="J3" s="348" t="s">
        <v>55</v>
      </c>
      <c r="K3" s="348" t="s">
        <v>89</v>
      </c>
      <c r="L3" s="348" t="s">
        <v>55</v>
      </c>
      <c r="M3" s="348" t="s">
        <v>89</v>
      </c>
      <c r="N3" s="348" t="s">
        <v>55</v>
      </c>
      <c r="O3" s="348" t="s">
        <v>89</v>
      </c>
      <c r="P3" s="348" t="s">
        <v>55</v>
      </c>
      <c r="Q3" s="348" t="s">
        <v>89</v>
      </c>
      <c r="R3" s="348" t="s">
        <v>55</v>
      </c>
      <c r="S3" s="348" t="s">
        <v>89</v>
      </c>
      <c r="T3" s="348" t="s">
        <v>55</v>
      </c>
      <c r="U3" s="348" t="s">
        <v>89</v>
      </c>
      <c r="V3" s="348" t="s">
        <v>55</v>
      </c>
      <c r="W3" s="348" t="s">
        <v>55</v>
      </c>
      <c r="X3" s="348" t="s">
        <v>52</v>
      </c>
      <c r="Y3" s="348" t="s">
        <v>89</v>
      </c>
      <c r="Z3" s="348" t="s">
        <v>89</v>
      </c>
      <c r="AA3" s="184"/>
      <c r="AB3" s="352" t="s">
        <v>52</v>
      </c>
      <c r="AC3" s="352" t="s">
        <v>52</v>
      </c>
      <c r="AD3" s="352" t="s">
        <v>260</v>
      </c>
      <c r="AE3" s="352" t="s">
        <v>260</v>
      </c>
      <c r="AF3" s="418" t="s">
        <v>260</v>
      </c>
      <c r="AG3" s="352" t="s">
        <v>260</v>
      </c>
      <c r="AH3" s="352" t="s">
        <v>89</v>
      </c>
      <c r="AI3" s="352" t="s">
        <v>89</v>
      </c>
      <c r="AJ3" s="352" t="s">
        <v>260</v>
      </c>
      <c r="AK3" s="352" t="s">
        <v>260</v>
      </c>
      <c r="AL3" s="418" t="s">
        <v>260</v>
      </c>
      <c r="AM3" s="352" t="s">
        <v>260</v>
      </c>
      <c r="AN3" s="352" t="s">
        <v>89</v>
      </c>
      <c r="AO3" s="352" t="s">
        <v>89</v>
      </c>
      <c r="AP3" s="185" t="s">
        <v>260</v>
      </c>
      <c r="AQ3" s="352" t="s">
        <v>89</v>
      </c>
      <c r="AR3" s="395"/>
      <c r="AS3" s="352" t="s">
        <v>260</v>
      </c>
      <c r="AT3" s="352" t="s">
        <v>260</v>
      </c>
      <c r="AU3" s="418" t="s">
        <v>260</v>
      </c>
      <c r="AV3" s="352" t="s">
        <v>260</v>
      </c>
      <c r="AW3" s="352" t="s">
        <v>89</v>
      </c>
      <c r="AX3" s="352" t="s">
        <v>89</v>
      </c>
      <c r="AY3" s="420" t="s">
        <v>260</v>
      </c>
      <c r="AZ3" s="352" t="s">
        <v>89</v>
      </c>
      <c r="BA3" s="352" t="s">
        <v>260</v>
      </c>
      <c r="BB3" s="352" t="s">
        <v>260</v>
      </c>
      <c r="BC3" s="352" t="s">
        <v>260</v>
      </c>
      <c r="BD3" s="352" t="s">
        <v>89</v>
      </c>
      <c r="BE3" s="181"/>
      <c r="BF3" s="356"/>
      <c r="BG3" s="396" t="s">
        <v>53</v>
      </c>
      <c r="BH3" s="396" t="s">
        <v>53</v>
      </c>
      <c r="BI3" s="396" t="s">
        <v>53</v>
      </c>
      <c r="BJ3" s="396" t="s">
        <v>52</v>
      </c>
      <c r="BK3" s="396" t="s">
        <v>53</v>
      </c>
      <c r="BL3" s="396" t="s">
        <v>53</v>
      </c>
      <c r="BM3" s="396" t="s">
        <v>52</v>
      </c>
      <c r="BN3" s="396" t="s">
        <v>52</v>
      </c>
      <c r="BO3" s="396" t="s">
        <v>52</v>
      </c>
      <c r="BP3" s="396" t="s">
        <v>53</v>
      </c>
      <c r="BQ3" s="396" t="s">
        <v>52</v>
      </c>
      <c r="BR3" s="396" t="s">
        <v>55</v>
      </c>
      <c r="BS3" s="356"/>
      <c r="BT3" s="396" t="s">
        <v>53</v>
      </c>
      <c r="BU3" s="396" t="s">
        <v>53</v>
      </c>
      <c r="BV3" s="396" t="s">
        <v>53</v>
      </c>
      <c r="BW3" s="396" t="s">
        <v>52</v>
      </c>
      <c r="BX3" s="396" t="s">
        <v>53</v>
      </c>
      <c r="BY3" s="396" t="s">
        <v>53</v>
      </c>
      <c r="BZ3" s="396" t="s">
        <v>52</v>
      </c>
      <c r="CA3" s="396" t="s">
        <v>52</v>
      </c>
      <c r="CB3" s="396" t="s">
        <v>52</v>
      </c>
      <c r="CC3" s="396" t="s">
        <v>53</v>
      </c>
      <c r="CD3" s="396" t="s">
        <v>52</v>
      </c>
      <c r="CE3" s="396" t="s">
        <v>55</v>
      </c>
      <c r="CF3" s="397"/>
      <c r="CG3" s="396" t="s">
        <v>53</v>
      </c>
      <c r="CH3" s="396" t="s">
        <v>52</v>
      </c>
      <c r="CI3" s="396" t="s">
        <v>53</v>
      </c>
      <c r="CJ3" s="396" t="s">
        <v>52</v>
      </c>
      <c r="CK3" s="396" t="s">
        <v>53</v>
      </c>
      <c r="CL3" s="396" t="s">
        <v>53</v>
      </c>
      <c r="CM3" s="396" t="s">
        <v>52</v>
      </c>
      <c r="CN3" s="396" t="s">
        <v>53</v>
      </c>
      <c r="CO3" s="396" t="s">
        <v>52</v>
      </c>
      <c r="CP3" s="396" t="s">
        <v>53</v>
      </c>
      <c r="CQ3" s="396" t="s">
        <v>52</v>
      </c>
      <c r="CR3" s="396" t="s">
        <v>55</v>
      </c>
      <c r="CS3" s="397"/>
      <c r="CT3" s="396" t="s">
        <v>89</v>
      </c>
      <c r="CU3" s="396" t="s">
        <v>89</v>
      </c>
      <c r="CV3" s="396" t="s">
        <v>89</v>
      </c>
      <c r="CW3" s="396" t="s">
        <v>89</v>
      </c>
      <c r="CX3" s="396" t="s">
        <v>89</v>
      </c>
      <c r="CY3" s="396" t="s">
        <v>89</v>
      </c>
      <c r="CZ3" s="396" t="s">
        <v>89</v>
      </c>
      <c r="DA3" s="396" t="s">
        <v>89</v>
      </c>
      <c r="DB3" s="396" t="s">
        <v>89</v>
      </c>
      <c r="DC3" s="396" t="s">
        <v>89</v>
      </c>
      <c r="DD3" s="396" t="s">
        <v>89</v>
      </c>
      <c r="DE3" s="396" t="s">
        <v>89</v>
      </c>
      <c r="DF3" s="190"/>
      <c r="DG3" s="359" t="s">
        <v>52</v>
      </c>
      <c r="DH3" s="359" t="s">
        <v>89</v>
      </c>
      <c r="DI3" s="359" t="s">
        <v>89</v>
      </c>
      <c r="DJ3" s="359" t="s">
        <v>89</v>
      </c>
      <c r="DK3" s="359" t="s">
        <v>89</v>
      </c>
      <c r="DL3" s="359" t="s">
        <v>52</v>
      </c>
      <c r="DM3" s="359" t="s">
        <v>89</v>
      </c>
      <c r="DN3" s="359" t="s">
        <v>89</v>
      </c>
      <c r="DO3" s="359" t="s">
        <v>89</v>
      </c>
      <c r="DP3" s="359" t="s">
        <v>52</v>
      </c>
      <c r="DQ3" s="359" t="s">
        <v>89</v>
      </c>
      <c r="DR3" s="359" t="s">
        <v>53</v>
      </c>
      <c r="DS3" s="359" t="s">
        <v>690</v>
      </c>
      <c r="DT3" s="359" t="s">
        <v>709</v>
      </c>
      <c r="DU3" s="359" t="s">
        <v>55</v>
      </c>
      <c r="DV3" s="359" t="s">
        <v>89</v>
      </c>
      <c r="DW3" s="359" t="s">
        <v>89</v>
      </c>
      <c r="DX3" s="359" t="s">
        <v>89</v>
      </c>
      <c r="DY3" s="359" t="s">
        <v>89</v>
      </c>
      <c r="DZ3" s="359" t="s">
        <v>89</v>
      </c>
      <c r="EA3" s="359" t="s">
        <v>89</v>
      </c>
      <c r="EB3" s="398"/>
      <c r="EC3" s="359" t="s">
        <v>52</v>
      </c>
      <c r="ED3" s="359" t="s">
        <v>89</v>
      </c>
      <c r="EE3" s="359" t="s">
        <v>89</v>
      </c>
      <c r="EF3" s="359" t="s">
        <v>52</v>
      </c>
      <c r="EG3" s="359" t="s">
        <v>89</v>
      </c>
      <c r="EH3" s="359" t="s">
        <v>89</v>
      </c>
      <c r="EI3" s="359" t="s">
        <v>89</v>
      </c>
      <c r="EJ3" s="359" t="s">
        <v>89</v>
      </c>
      <c r="EK3" s="359" t="s">
        <v>89</v>
      </c>
      <c r="EL3" s="398"/>
      <c r="EM3" s="359" t="s">
        <v>52</v>
      </c>
      <c r="EN3" s="359" t="s">
        <v>52</v>
      </c>
      <c r="EO3" s="359" t="s">
        <v>55</v>
      </c>
      <c r="EP3" s="359" t="s">
        <v>89</v>
      </c>
      <c r="EQ3" s="398"/>
      <c r="ER3" s="359">
        <v>2008</v>
      </c>
      <c r="ES3" s="359" t="s">
        <v>53</v>
      </c>
      <c r="ET3" s="359" t="s">
        <v>52</v>
      </c>
      <c r="EU3" s="359" t="s">
        <v>53</v>
      </c>
      <c r="EV3" s="359" t="s">
        <v>52</v>
      </c>
      <c r="EW3" s="359" t="s">
        <v>89</v>
      </c>
      <c r="EX3" s="398"/>
      <c r="EY3" s="359" t="s">
        <v>53</v>
      </c>
      <c r="EZ3" s="359" t="s">
        <v>53</v>
      </c>
      <c r="FA3" s="359" t="s">
        <v>53</v>
      </c>
      <c r="FB3" s="359" t="s">
        <v>52</v>
      </c>
      <c r="FC3" s="359" t="s">
        <v>53</v>
      </c>
      <c r="FD3" s="359" t="s">
        <v>53</v>
      </c>
      <c r="FE3" s="359" t="s">
        <v>52</v>
      </c>
      <c r="FF3" s="359" t="s">
        <v>52</v>
      </c>
      <c r="FG3" s="359" t="s">
        <v>52</v>
      </c>
      <c r="FH3" s="359" t="s">
        <v>55</v>
      </c>
      <c r="FI3" s="359">
        <v>2007</v>
      </c>
      <c r="FJ3" s="359" t="s">
        <v>89</v>
      </c>
      <c r="FK3" s="193"/>
      <c r="FL3" s="363" t="s">
        <v>52</v>
      </c>
      <c r="FM3" s="399"/>
      <c r="FN3" s="363" t="s">
        <v>52</v>
      </c>
      <c r="FO3" s="363" t="s">
        <v>52</v>
      </c>
      <c r="FP3" s="363" t="s">
        <v>52</v>
      </c>
      <c r="FQ3" s="363" t="s">
        <v>55</v>
      </c>
      <c r="FR3" s="363" t="s">
        <v>52</v>
      </c>
      <c r="FS3" s="363" t="s">
        <v>52</v>
      </c>
      <c r="FT3" s="363" t="s">
        <v>55</v>
      </c>
      <c r="FU3" s="363" t="s">
        <v>55</v>
      </c>
      <c r="FV3" s="363" t="s">
        <v>55</v>
      </c>
      <c r="FW3" s="363" t="s">
        <v>313</v>
      </c>
      <c r="FX3" s="363" t="s">
        <v>882</v>
      </c>
      <c r="FY3" s="399"/>
      <c r="FZ3" s="363" t="s">
        <v>52</v>
      </c>
      <c r="GA3" s="363" t="s">
        <v>52</v>
      </c>
      <c r="GB3" s="400" t="s">
        <v>89</v>
      </c>
      <c r="GC3" s="401" t="s">
        <v>947</v>
      </c>
      <c r="GD3" s="401">
        <v>2010</v>
      </c>
    </row>
    <row r="4" spans="1:186" s="196" customFormat="1" ht="50.1" customHeight="1">
      <c r="A4" s="182" t="s">
        <v>7</v>
      </c>
      <c r="B4" s="183"/>
      <c r="C4" s="202" t="s">
        <v>53</v>
      </c>
      <c r="D4" s="202" t="s">
        <v>56</v>
      </c>
      <c r="E4" s="202"/>
      <c r="F4" s="202" t="s">
        <v>53</v>
      </c>
      <c r="G4" s="202" t="s">
        <v>90</v>
      </c>
      <c r="H4" s="202" t="s">
        <v>53</v>
      </c>
      <c r="I4" s="202" t="s">
        <v>114</v>
      </c>
      <c r="J4" s="202" t="s">
        <v>53</v>
      </c>
      <c r="K4" s="202" t="s">
        <v>143</v>
      </c>
      <c r="L4" s="202" t="s">
        <v>53</v>
      </c>
      <c r="M4" s="202" t="s">
        <v>155</v>
      </c>
      <c r="N4" s="202" t="s">
        <v>53</v>
      </c>
      <c r="O4" s="202" t="s">
        <v>178</v>
      </c>
      <c r="P4" s="202" t="s">
        <v>53</v>
      </c>
      <c r="Q4" s="202" t="s">
        <v>191</v>
      </c>
      <c r="R4" s="202" t="s">
        <v>55</v>
      </c>
      <c r="S4" s="202" t="s">
        <v>223</v>
      </c>
      <c r="T4" s="202" t="s">
        <v>52</v>
      </c>
      <c r="U4" s="202" t="s">
        <v>89</v>
      </c>
      <c r="V4" s="202" t="s">
        <v>257</v>
      </c>
      <c r="W4" s="202" t="s">
        <v>52</v>
      </c>
      <c r="X4" s="202" t="s">
        <v>53</v>
      </c>
      <c r="Y4" s="202" t="s">
        <v>265</v>
      </c>
      <c r="Z4" s="202" t="s">
        <v>285</v>
      </c>
      <c r="AA4" s="184"/>
      <c r="AB4" s="185" t="s">
        <v>53</v>
      </c>
      <c r="AC4" s="185" t="s">
        <v>53</v>
      </c>
      <c r="AD4" s="185" t="s">
        <v>53</v>
      </c>
      <c r="AE4" s="185" t="s">
        <v>53</v>
      </c>
      <c r="AF4" s="412">
        <v>21931</v>
      </c>
      <c r="AG4" s="185" t="s">
        <v>313</v>
      </c>
      <c r="AH4" s="185" t="s">
        <v>322</v>
      </c>
      <c r="AI4" s="185" t="s">
        <v>89</v>
      </c>
      <c r="AJ4" s="185" t="s">
        <v>52</v>
      </c>
      <c r="AK4" s="185" t="s">
        <v>55</v>
      </c>
      <c r="AL4" s="412">
        <v>0</v>
      </c>
      <c r="AM4" s="185" t="s">
        <v>313</v>
      </c>
      <c r="AN4" s="185" t="s">
        <v>89</v>
      </c>
      <c r="AO4" s="185" t="s">
        <v>89</v>
      </c>
      <c r="AP4" s="185">
        <v>21931</v>
      </c>
      <c r="AQ4" s="185" t="s">
        <v>89</v>
      </c>
      <c r="AR4" s="335"/>
      <c r="AS4" s="185" t="s">
        <v>53</v>
      </c>
      <c r="AT4" s="185" t="s">
        <v>157</v>
      </c>
      <c r="AU4" s="412">
        <v>17206</v>
      </c>
      <c r="AV4" s="185" t="s">
        <v>313</v>
      </c>
      <c r="AW4" s="185" t="s">
        <v>403</v>
      </c>
      <c r="AX4" s="185" t="s">
        <v>89</v>
      </c>
      <c r="AY4" s="282">
        <v>0.56036487211590058</v>
      </c>
      <c r="AZ4" s="185" t="s">
        <v>89</v>
      </c>
      <c r="BA4" s="185" t="s">
        <v>436</v>
      </c>
      <c r="BB4" s="185" t="s">
        <v>157</v>
      </c>
      <c r="BC4" s="185" t="s">
        <v>55</v>
      </c>
      <c r="BD4" s="185" t="s">
        <v>89</v>
      </c>
      <c r="BE4" s="181"/>
      <c r="BF4" s="186"/>
      <c r="BG4" s="187" t="s">
        <v>53</v>
      </c>
      <c r="BH4" s="187" t="s">
        <v>53</v>
      </c>
      <c r="BI4" s="187" t="s">
        <v>53</v>
      </c>
      <c r="BJ4" s="187" t="s">
        <v>52</v>
      </c>
      <c r="BK4" s="187" t="s">
        <v>53</v>
      </c>
      <c r="BL4" s="187" t="s">
        <v>53</v>
      </c>
      <c r="BM4" s="187" t="s">
        <v>52</v>
      </c>
      <c r="BN4" s="187" t="s">
        <v>53</v>
      </c>
      <c r="BO4" s="187" t="s">
        <v>52</v>
      </c>
      <c r="BP4" s="187" t="s">
        <v>53</v>
      </c>
      <c r="BQ4" s="187" t="s">
        <v>52</v>
      </c>
      <c r="BR4" s="187" t="s">
        <v>89</v>
      </c>
      <c r="BS4" s="186"/>
      <c r="BT4" s="187" t="s">
        <v>53</v>
      </c>
      <c r="BU4" s="187" t="s">
        <v>53</v>
      </c>
      <c r="BV4" s="187" t="s">
        <v>53</v>
      </c>
      <c r="BW4" s="187" t="s">
        <v>52</v>
      </c>
      <c r="BX4" s="187" t="s">
        <v>53</v>
      </c>
      <c r="BY4" s="187" t="s">
        <v>53</v>
      </c>
      <c r="BZ4" s="187" t="s">
        <v>52</v>
      </c>
      <c r="CA4" s="187" t="s">
        <v>52</v>
      </c>
      <c r="CB4" s="187" t="s">
        <v>53</v>
      </c>
      <c r="CC4" s="187" t="s">
        <v>53</v>
      </c>
      <c r="CD4" s="187" t="s">
        <v>53</v>
      </c>
      <c r="CE4" s="187" t="s">
        <v>89</v>
      </c>
      <c r="CF4" s="188"/>
      <c r="CG4" s="187" t="s">
        <v>260</v>
      </c>
      <c r="CH4" s="187" t="s">
        <v>260</v>
      </c>
      <c r="CI4" s="187" t="s">
        <v>260</v>
      </c>
      <c r="CJ4" s="187" t="s">
        <v>52</v>
      </c>
      <c r="CK4" s="187" t="s">
        <v>260</v>
      </c>
      <c r="CL4" s="187" t="s">
        <v>53</v>
      </c>
      <c r="CM4" s="187" t="s">
        <v>52</v>
      </c>
      <c r="CN4" s="187" t="s">
        <v>52</v>
      </c>
      <c r="CO4" s="187" t="s">
        <v>52</v>
      </c>
      <c r="CP4" s="187" t="s">
        <v>52</v>
      </c>
      <c r="CQ4" s="187" t="s">
        <v>260</v>
      </c>
      <c r="CR4" s="187" t="s">
        <v>89</v>
      </c>
      <c r="CS4" s="188"/>
      <c r="CT4" s="187" t="s">
        <v>89</v>
      </c>
      <c r="CU4" s="187" t="s">
        <v>89</v>
      </c>
      <c r="CV4" s="187" t="s">
        <v>89</v>
      </c>
      <c r="CW4" s="187" t="s">
        <v>538</v>
      </c>
      <c r="CX4" s="187" t="s">
        <v>89</v>
      </c>
      <c r="CY4" s="187" t="s">
        <v>89</v>
      </c>
      <c r="CZ4" s="187" t="s">
        <v>538</v>
      </c>
      <c r="DA4" s="187" t="s">
        <v>546</v>
      </c>
      <c r="DB4" s="187" t="s">
        <v>552</v>
      </c>
      <c r="DC4" s="187" t="s">
        <v>89</v>
      </c>
      <c r="DD4" s="187" t="s">
        <v>559</v>
      </c>
      <c r="DE4" s="187" t="s">
        <v>89</v>
      </c>
      <c r="DF4" s="190"/>
      <c r="DG4" s="191" t="s">
        <v>53</v>
      </c>
      <c r="DH4" s="191" t="s">
        <v>567</v>
      </c>
      <c r="DI4" s="191" t="s">
        <v>597</v>
      </c>
      <c r="DJ4" s="191" t="s">
        <v>53</v>
      </c>
      <c r="DK4" s="191" t="s">
        <v>53</v>
      </c>
      <c r="DL4" s="191" t="s">
        <v>53</v>
      </c>
      <c r="DM4" s="191" t="s">
        <v>623</v>
      </c>
      <c r="DN4" s="191" t="s">
        <v>636</v>
      </c>
      <c r="DO4" s="191" t="s">
        <v>652</v>
      </c>
      <c r="DP4" s="191" t="s">
        <v>53</v>
      </c>
      <c r="DQ4" s="191" t="s">
        <v>673</v>
      </c>
      <c r="DR4" s="191" t="s">
        <v>52</v>
      </c>
      <c r="DS4" s="191" t="s">
        <v>89</v>
      </c>
      <c r="DT4" s="191" t="s">
        <v>89</v>
      </c>
      <c r="DU4" s="191" t="s">
        <v>89</v>
      </c>
      <c r="DV4" s="191" t="s">
        <v>89</v>
      </c>
      <c r="DW4" s="191" t="s">
        <v>89</v>
      </c>
      <c r="DX4" s="191" t="s">
        <v>89</v>
      </c>
      <c r="DY4" s="191" t="s">
        <v>89</v>
      </c>
      <c r="DZ4" s="191" t="s">
        <v>89</v>
      </c>
      <c r="EA4" s="191" t="s">
        <v>89</v>
      </c>
      <c r="EB4" s="192"/>
      <c r="EC4" s="191" t="s">
        <v>52</v>
      </c>
      <c r="ED4" s="191" t="s">
        <v>89</v>
      </c>
      <c r="EE4" s="191" t="s">
        <v>89</v>
      </c>
      <c r="EF4" s="191" t="s">
        <v>52</v>
      </c>
      <c r="EG4" s="191" t="s">
        <v>89</v>
      </c>
      <c r="EH4" s="191" t="s">
        <v>89</v>
      </c>
      <c r="EI4" s="191" t="s">
        <v>52</v>
      </c>
      <c r="EJ4" s="191" t="s">
        <v>89</v>
      </c>
      <c r="EK4" s="191" t="s">
        <v>89</v>
      </c>
      <c r="EL4" s="192"/>
      <c r="EM4" s="191" t="s">
        <v>52</v>
      </c>
      <c r="EN4" s="191" t="s">
        <v>52</v>
      </c>
      <c r="EO4" s="191" t="s">
        <v>55</v>
      </c>
      <c r="EP4" s="191" t="s">
        <v>89</v>
      </c>
      <c r="EQ4" s="192"/>
      <c r="ER4" s="191">
        <v>2008</v>
      </c>
      <c r="ES4" s="191" t="s">
        <v>52</v>
      </c>
      <c r="ET4" s="191" t="s">
        <v>52</v>
      </c>
      <c r="EU4" s="191" t="s">
        <v>52</v>
      </c>
      <c r="EV4" s="191" t="s">
        <v>52</v>
      </c>
      <c r="EW4" s="191" t="s">
        <v>89</v>
      </c>
      <c r="EX4" s="192"/>
      <c r="EY4" s="191" t="s">
        <v>53</v>
      </c>
      <c r="EZ4" s="191" t="s">
        <v>53</v>
      </c>
      <c r="FA4" s="191" t="s">
        <v>52</v>
      </c>
      <c r="FB4" s="191" t="s">
        <v>52</v>
      </c>
      <c r="FC4" s="191" t="s">
        <v>53</v>
      </c>
      <c r="FD4" s="191" t="s">
        <v>52</v>
      </c>
      <c r="FE4" s="191" t="s">
        <v>52</v>
      </c>
      <c r="FF4" s="191" t="s">
        <v>53</v>
      </c>
      <c r="FG4" s="191" t="s">
        <v>260</v>
      </c>
      <c r="FH4" s="191" t="s">
        <v>260</v>
      </c>
      <c r="FI4" s="191">
        <v>2009</v>
      </c>
      <c r="FJ4" s="191" t="s">
        <v>839</v>
      </c>
      <c r="FK4" s="193"/>
      <c r="FL4" s="194" t="s">
        <v>53</v>
      </c>
      <c r="FM4" s="292"/>
      <c r="FN4" s="194" t="s">
        <v>52</v>
      </c>
      <c r="FO4" s="194" t="s">
        <v>52</v>
      </c>
      <c r="FP4" s="194" t="s">
        <v>52</v>
      </c>
      <c r="FQ4" s="194" t="s">
        <v>55</v>
      </c>
      <c r="FR4" s="194" t="s">
        <v>53</v>
      </c>
      <c r="FS4" s="194" t="s">
        <v>52</v>
      </c>
      <c r="FT4" s="194" t="s">
        <v>55</v>
      </c>
      <c r="FU4" s="194" t="s">
        <v>55</v>
      </c>
      <c r="FV4" s="194" t="s">
        <v>52</v>
      </c>
      <c r="FW4" s="194" t="s">
        <v>867</v>
      </c>
      <c r="FX4" s="194" t="s">
        <v>883</v>
      </c>
      <c r="FY4" s="292"/>
      <c r="FZ4" s="194" t="s">
        <v>53</v>
      </c>
      <c r="GA4" s="194" t="s">
        <v>53</v>
      </c>
      <c r="GB4" s="195" t="s">
        <v>917</v>
      </c>
      <c r="GC4" s="189" t="s">
        <v>947</v>
      </c>
      <c r="GD4" s="189">
        <v>2010</v>
      </c>
    </row>
    <row r="5" spans="1:186" s="196" customFormat="1" ht="50.1" customHeight="1">
      <c r="A5" s="182" t="s">
        <v>8</v>
      </c>
      <c r="B5" s="183"/>
      <c r="C5" s="202" t="s">
        <v>52</v>
      </c>
      <c r="D5" s="202" t="s">
        <v>55</v>
      </c>
      <c r="E5" s="202"/>
      <c r="F5" s="202" t="s">
        <v>55</v>
      </c>
      <c r="G5" s="202" t="s">
        <v>89</v>
      </c>
      <c r="H5" s="202" t="s">
        <v>55</v>
      </c>
      <c r="I5" s="202" t="s">
        <v>89</v>
      </c>
      <c r="J5" s="202" t="s">
        <v>55</v>
      </c>
      <c r="K5" s="202" t="s">
        <v>89</v>
      </c>
      <c r="L5" s="202" t="s">
        <v>55</v>
      </c>
      <c r="M5" s="202" t="s">
        <v>89</v>
      </c>
      <c r="N5" s="202" t="s">
        <v>55</v>
      </c>
      <c r="O5" s="202" t="s">
        <v>89</v>
      </c>
      <c r="P5" s="202" t="s">
        <v>55</v>
      </c>
      <c r="Q5" s="202" t="s">
        <v>89</v>
      </c>
      <c r="R5" s="202" t="s">
        <v>55</v>
      </c>
      <c r="S5" s="202" t="s">
        <v>89</v>
      </c>
      <c r="T5" s="202" t="s">
        <v>55</v>
      </c>
      <c r="U5" s="202" t="s">
        <v>89</v>
      </c>
      <c r="V5" s="202" t="s">
        <v>55</v>
      </c>
      <c r="W5" s="202" t="s">
        <v>55</v>
      </c>
      <c r="X5" s="202" t="s">
        <v>52</v>
      </c>
      <c r="Y5" s="202" t="s">
        <v>89</v>
      </c>
      <c r="Z5" s="202" t="s">
        <v>89</v>
      </c>
      <c r="AA5" s="184"/>
      <c r="AB5" s="185" t="s">
        <v>52</v>
      </c>
      <c r="AC5" s="185" t="s">
        <v>52</v>
      </c>
      <c r="AD5" s="185" t="s">
        <v>52</v>
      </c>
      <c r="AE5" s="185" t="s">
        <v>52</v>
      </c>
      <c r="AF5" s="412">
        <v>0</v>
      </c>
      <c r="AG5" s="185" t="s">
        <v>313</v>
      </c>
      <c r="AH5" s="185" t="s">
        <v>89</v>
      </c>
      <c r="AI5" s="185" t="s">
        <v>89</v>
      </c>
      <c r="AJ5" s="185" t="s">
        <v>52</v>
      </c>
      <c r="AK5" s="185" t="s">
        <v>55</v>
      </c>
      <c r="AL5" s="412">
        <v>0</v>
      </c>
      <c r="AM5" s="185" t="s">
        <v>313</v>
      </c>
      <c r="AN5" s="185" t="s">
        <v>89</v>
      </c>
      <c r="AO5" s="185" t="s">
        <v>89</v>
      </c>
      <c r="AP5" s="185">
        <v>0</v>
      </c>
      <c r="AQ5" s="185" t="s">
        <v>89</v>
      </c>
      <c r="AR5" s="335"/>
      <c r="AS5" s="185" t="s">
        <v>53</v>
      </c>
      <c r="AT5" s="185" t="s">
        <v>157</v>
      </c>
      <c r="AU5" s="412">
        <v>12628</v>
      </c>
      <c r="AV5" s="185" t="s">
        <v>313</v>
      </c>
      <c r="AW5" s="185" t="s">
        <v>157</v>
      </c>
      <c r="AX5" s="185" t="s">
        <v>418</v>
      </c>
      <c r="AY5" s="282">
        <v>0</v>
      </c>
      <c r="AZ5" s="185" t="s">
        <v>89</v>
      </c>
      <c r="BA5" s="185" t="s">
        <v>55</v>
      </c>
      <c r="BB5" s="185" t="s">
        <v>55</v>
      </c>
      <c r="BC5" s="185" t="s">
        <v>55</v>
      </c>
      <c r="BD5" s="185" t="s">
        <v>89</v>
      </c>
      <c r="BE5" s="181"/>
      <c r="BF5" s="186"/>
      <c r="BG5" s="187" t="s">
        <v>53</v>
      </c>
      <c r="BH5" s="187" t="s">
        <v>53</v>
      </c>
      <c r="BI5" s="187" t="s">
        <v>53</v>
      </c>
      <c r="BJ5" s="187" t="s">
        <v>52</v>
      </c>
      <c r="BK5" s="187" t="s">
        <v>53</v>
      </c>
      <c r="BL5" s="187" t="s">
        <v>53</v>
      </c>
      <c r="BM5" s="187" t="s">
        <v>52</v>
      </c>
      <c r="BN5" s="187" t="s">
        <v>53</v>
      </c>
      <c r="BO5" s="187" t="s">
        <v>260</v>
      </c>
      <c r="BP5" s="187" t="s">
        <v>260</v>
      </c>
      <c r="BQ5" s="187" t="s">
        <v>52</v>
      </c>
      <c r="BR5" s="187" t="s">
        <v>491</v>
      </c>
      <c r="BS5" s="186"/>
      <c r="BT5" s="187" t="s">
        <v>53</v>
      </c>
      <c r="BU5" s="187" t="s">
        <v>53</v>
      </c>
      <c r="BV5" s="187" t="s">
        <v>52</v>
      </c>
      <c r="BW5" s="187" t="s">
        <v>52</v>
      </c>
      <c r="BX5" s="187" t="s">
        <v>53</v>
      </c>
      <c r="BY5" s="187" t="s">
        <v>53</v>
      </c>
      <c r="BZ5" s="187" t="s">
        <v>52</v>
      </c>
      <c r="CA5" s="187" t="s">
        <v>53</v>
      </c>
      <c r="CB5" s="187" t="s">
        <v>260</v>
      </c>
      <c r="CC5" s="187" t="s">
        <v>260</v>
      </c>
      <c r="CD5" s="187" t="s">
        <v>52</v>
      </c>
      <c r="CE5" s="187" t="s">
        <v>89</v>
      </c>
      <c r="CF5" s="188"/>
      <c r="CG5" s="187" t="s">
        <v>52</v>
      </c>
      <c r="CH5" s="187" t="s">
        <v>52</v>
      </c>
      <c r="CI5" s="187" t="s">
        <v>52</v>
      </c>
      <c r="CJ5" s="187" t="s">
        <v>52</v>
      </c>
      <c r="CK5" s="187" t="s">
        <v>52</v>
      </c>
      <c r="CL5" s="187" t="s">
        <v>52</v>
      </c>
      <c r="CM5" s="187" t="s">
        <v>52</v>
      </c>
      <c r="CN5" s="187" t="s">
        <v>52</v>
      </c>
      <c r="CO5" s="187" t="s">
        <v>52</v>
      </c>
      <c r="CP5" s="187" t="s">
        <v>52</v>
      </c>
      <c r="CQ5" s="187" t="s">
        <v>52</v>
      </c>
      <c r="CR5" s="187" t="s">
        <v>55</v>
      </c>
      <c r="CS5" s="188"/>
      <c r="CT5" s="187" t="s">
        <v>89</v>
      </c>
      <c r="CU5" s="187" t="s">
        <v>89</v>
      </c>
      <c r="CV5" s="187" t="s">
        <v>89</v>
      </c>
      <c r="CW5" s="187" t="s">
        <v>89</v>
      </c>
      <c r="CX5" s="187" t="s">
        <v>89</v>
      </c>
      <c r="CY5" s="187" t="s">
        <v>89</v>
      </c>
      <c r="CZ5" s="187" t="s">
        <v>89</v>
      </c>
      <c r="DA5" s="187" t="s">
        <v>89</v>
      </c>
      <c r="DB5" s="187" t="s">
        <v>89</v>
      </c>
      <c r="DC5" s="187" t="s">
        <v>89</v>
      </c>
      <c r="DD5" s="187" t="s">
        <v>89</v>
      </c>
      <c r="DE5" s="187" t="s">
        <v>89</v>
      </c>
      <c r="DF5" s="190"/>
      <c r="DG5" s="191" t="s">
        <v>53</v>
      </c>
      <c r="DH5" s="191" t="s">
        <v>568</v>
      </c>
      <c r="DI5" s="191" t="s">
        <v>598</v>
      </c>
      <c r="DJ5" s="191" t="s">
        <v>53</v>
      </c>
      <c r="DK5" s="191" t="s">
        <v>53</v>
      </c>
      <c r="DL5" s="191" t="s">
        <v>53</v>
      </c>
      <c r="DM5" s="191" t="s">
        <v>624</v>
      </c>
      <c r="DN5" s="191" t="s">
        <v>637</v>
      </c>
      <c r="DO5" s="191" t="s">
        <v>653</v>
      </c>
      <c r="DP5" s="191" t="s">
        <v>53</v>
      </c>
      <c r="DQ5" s="191" t="s">
        <v>674</v>
      </c>
      <c r="DR5" s="191" t="s">
        <v>53</v>
      </c>
      <c r="DS5" s="191" t="s">
        <v>691</v>
      </c>
      <c r="DT5" s="191" t="s">
        <v>710</v>
      </c>
      <c r="DU5" s="191" t="s">
        <v>55</v>
      </c>
      <c r="DV5" s="191" t="s">
        <v>89</v>
      </c>
      <c r="DW5" s="191" t="s">
        <v>89</v>
      </c>
      <c r="DX5" s="191" t="s">
        <v>89</v>
      </c>
      <c r="DY5" s="191" t="s">
        <v>89</v>
      </c>
      <c r="DZ5" s="191" t="s">
        <v>89</v>
      </c>
      <c r="EA5" s="191" t="s">
        <v>89</v>
      </c>
      <c r="EB5" s="192"/>
      <c r="EC5" s="191" t="s">
        <v>52</v>
      </c>
      <c r="ED5" s="191" t="s">
        <v>89</v>
      </c>
      <c r="EE5" s="191" t="s">
        <v>89</v>
      </c>
      <c r="EF5" s="191" t="s">
        <v>52</v>
      </c>
      <c r="EG5" s="191" t="s">
        <v>89</v>
      </c>
      <c r="EH5" s="191" t="s">
        <v>89</v>
      </c>
      <c r="EI5" s="191" t="s">
        <v>52</v>
      </c>
      <c r="EJ5" s="191" t="s">
        <v>89</v>
      </c>
      <c r="EK5" s="191" t="s">
        <v>89</v>
      </c>
      <c r="EL5" s="192"/>
      <c r="EM5" s="191" t="s">
        <v>52</v>
      </c>
      <c r="EN5" s="191" t="s">
        <v>52</v>
      </c>
      <c r="EO5" s="191" t="s">
        <v>55</v>
      </c>
      <c r="EP5" s="191" t="s">
        <v>89</v>
      </c>
      <c r="EQ5" s="192"/>
      <c r="ER5" s="191">
        <v>2008</v>
      </c>
      <c r="ES5" s="191" t="s">
        <v>53</v>
      </c>
      <c r="ET5" s="191" t="s">
        <v>52</v>
      </c>
      <c r="EU5" s="191" t="s">
        <v>52</v>
      </c>
      <c r="EV5" s="191" t="s">
        <v>52</v>
      </c>
      <c r="EW5" s="191" t="s">
        <v>89</v>
      </c>
      <c r="EX5" s="192"/>
      <c r="EY5" s="191" t="s">
        <v>53</v>
      </c>
      <c r="EZ5" s="191" t="s">
        <v>53</v>
      </c>
      <c r="FA5" s="191" t="s">
        <v>53</v>
      </c>
      <c r="FB5" s="191" t="s">
        <v>52</v>
      </c>
      <c r="FC5" s="191" t="s">
        <v>52</v>
      </c>
      <c r="FD5" s="191" t="s">
        <v>52</v>
      </c>
      <c r="FE5" s="191" t="s">
        <v>52</v>
      </c>
      <c r="FF5" s="191" t="s">
        <v>53</v>
      </c>
      <c r="FG5" s="191" t="s">
        <v>260</v>
      </c>
      <c r="FH5" s="191" t="s">
        <v>260</v>
      </c>
      <c r="FI5" s="191" t="s">
        <v>260</v>
      </c>
      <c r="FJ5" s="191" t="s">
        <v>840</v>
      </c>
      <c r="FK5" s="193"/>
      <c r="FL5" s="194" t="s">
        <v>52</v>
      </c>
      <c r="FM5" s="292"/>
      <c r="FN5" s="194" t="s">
        <v>52</v>
      </c>
      <c r="FO5" s="194" t="s">
        <v>52</v>
      </c>
      <c r="FP5" s="194" t="s">
        <v>55</v>
      </c>
      <c r="FQ5" s="194" t="s">
        <v>55</v>
      </c>
      <c r="FR5" s="194" t="s">
        <v>52</v>
      </c>
      <c r="FS5" s="194" t="s">
        <v>52</v>
      </c>
      <c r="FT5" s="194" t="s">
        <v>55</v>
      </c>
      <c r="FU5" s="194" t="s">
        <v>52</v>
      </c>
      <c r="FV5" s="194" t="s">
        <v>55</v>
      </c>
      <c r="FW5" s="194" t="s">
        <v>867</v>
      </c>
      <c r="FX5" s="194" t="s">
        <v>884</v>
      </c>
      <c r="FY5" s="292"/>
      <c r="FZ5" s="194" t="s">
        <v>53</v>
      </c>
      <c r="GA5" s="194" t="s">
        <v>52</v>
      </c>
      <c r="GB5" s="195" t="s">
        <v>89</v>
      </c>
      <c r="GC5" s="189" t="s">
        <v>947</v>
      </c>
      <c r="GD5" s="189">
        <v>2010</v>
      </c>
    </row>
    <row r="6" spans="1:186" s="196" customFormat="1" ht="50.1" customHeight="1">
      <c r="A6" s="182" t="s">
        <v>9</v>
      </c>
      <c r="B6" s="183"/>
      <c r="C6" s="202" t="s">
        <v>52</v>
      </c>
      <c r="D6" s="202" t="s">
        <v>55</v>
      </c>
      <c r="E6" s="202"/>
      <c r="F6" s="202" t="s">
        <v>55</v>
      </c>
      <c r="G6" s="202" t="s">
        <v>89</v>
      </c>
      <c r="H6" s="202" t="s">
        <v>55</v>
      </c>
      <c r="I6" s="202" t="s">
        <v>89</v>
      </c>
      <c r="J6" s="202" t="s">
        <v>55</v>
      </c>
      <c r="K6" s="202" t="s">
        <v>89</v>
      </c>
      <c r="L6" s="202" t="s">
        <v>55</v>
      </c>
      <c r="M6" s="202" t="s">
        <v>89</v>
      </c>
      <c r="N6" s="202" t="s">
        <v>55</v>
      </c>
      <c r="O6" s="202" t="s">
        <v>89</v>
      </c>
      <c r="P6" s="202" t="s">
        <v>55</v>
      </c>
      <c r="Q6" s="202" t="s">
        <v>89</v>
      </c>
      <c r="R6" s="202" t="s">
        <v>55</v>
      </c>
      <c r="S6" s="202" t="s">
        <v>89</v>
      </c>
      <c r="T6" s="202" t="s">
        <v>55</v>
      </c>
      <c r="U6" s="202" t="s">
        <v>89</v>
      </c>
      <c r="V6" s="202" t="s">
        <v>55</v>
      </c>
      <c r="W6" s="202" t="s">
        <v>55</v>
      </c>
      <c r="X6" s="202" t="s">
        <v>52</v>
      </c>
      <c r="Y6" s="202" t="s">
        <v>89</v>
      </c>
      <c r="Z6" s="202" t="s">
        <v>89</v>
      </c>
      <c r="AA6" s="184"/>
      <c r="AB6" s="185" t="s">
        <v>260</v>
      </c>
      <c r="AC6" s="185" t="s">
        <v>52</v>
      </c>
      <c r="AD6" s="185" t="s">
        <v>52</v>
      </c>
      <c r="AE6" s="185" t="s">
        <v>52</v>
      </c>
      <c r="AF6" s="412">
        <v>0</v>
      </c>
      <c r="AG6" s="185" t="s">
        <v>313</v>
      </c>
      <c r="AH6" s="185" t="s">
        <v>89</v>
      </c>
      <c r="AI6" s="185" t="s">
        <v>89</v>
      </c>
      <c r="AJ6" s="185" t="s">
        <v>52</v>
      </c>
      <c r="AK6" s="185" t="s">
        <v>55</v>
      </c>
      <c r="AL6" s="412">
        <v>0</v>
      </c>
      <c r="AM6" s="185" t="s">
        <v>313</v>
      </c>
      <c r="AN6" s="185" t="s">
        <v>89</v>
      </c>
      <c r="AO6" s="185" t="s">
        <v>89</v>
      </c>
      <c r="AP6" s="185">
        <v>0</v>
      </c>
      <c r="AQ6" s="185" t="s">
        <v>89</v>
      </c>
      <c r="AR6" s="335"/>
      <c r="AS6" s="185" t="s">
        <v>52</v>
      </c>
      <c r="AT6" s="185" t="s">
        <v>55</v>
      </c>
      <c r="AU6" s="412">
        <v>0</v>
      </c>
      <c r="AV6" s="185" t="s">
        <v>313</v>
      </c>
      <c r="AW6" s="185" t="s">
        <v>89</v>
      </c>
      <c r="AX6" s="185" t="s">
        <v>89</v>
      </c>
      <c r="AY6" s="282" t="s">
        <v>55</v>
      </c>
      <c r="AZ6" s="185" t="s">
        <v>89</v>
      </c>
      <c r="BA6" s="185" t="s">
        <v>55</v>
      </c>
      <c r="BB6" s="185" t="s">
        <v>55</v>
      </c>
      <c r="BC6" s="185" t="s">
        <v>55</v>
      </c>
      <c r="BD6" s="185" t="s">
        <v>89</v>
      </c>
      <c r="BE6" s="181"/>
      <c r="BF6" s="186"/>
      <c r="BG6" s="187" t="s">
        <v>53</v>
      </c>
      <c r="BH6" s="187" t="s">
        <v>52</v>
      </c>
      <c r="BI6" s="187" t="s">
        <v>52</v>
      </c>
      <c r="BJ6" s="187" t="s">
        <v>52</v>
      </c>
      <c r="BK6" s="187" t="s">
        <v>53</v>
      </c>
      <c r="BL6" s="187" t="s">
        <v>53</v>
      </c>
      <c r="BM6" s="187" t="s">
        <v>52</v>
      </c>
      <c r="BN6" s="187" t="s">
        <v>53</v>
      </c>
      <c r="BO6" s="187" t="s">
        <v>260</v>
      </c>
      <c r="BP6" s="187" t="s">
        <v>260</v>
      </c>
      <c r="BQ6" s="187" t="s">
        <v>52</v>
      </c>
      <c r="BR6" s="187" t="s">
        <v>89</v>
      </c>
      <c r="BS6" s="186"/>
      <c r="BT6" s="187" t="s">
        <v>52</v>
      </c>
      <c r="BU6" s="187" t="s">
        <v>52</v>
      </c>
      <c r="BV6" s="187" t="s">
        <v>52</v>
      </c>
      <c r="BW6" s="187" t="s">
        <v>52</v>
      </c>
      <c r="BX6" s="187" t="s">
        <v>52</v>
      </c>
      <c r="BY6" s="187" t="s">
        <v>52</v>
      </c>
      <c r="BZ6" s="187" t="s">
        <v>52</v>
      </c>
      <c r="CA6" s="187" t="s">
        <v>52</v>
      </c>
      <c r="CB6" s="187" t="s">
        <v>52</v>
      </c>
      <c r="CC6" s="187" t="s">
        <v>52</v>
      </c>
      <c r="CD6" s="187" t="s">
        <v>52</v>
      </c>
      <c r="CE6" s="187" t="s">
        <v>89</v>
      </c>
      <c r="CF6" s="188"/>
      <c r="CG6" s="187" t="s">
        <v>52</v>
      </c>
      <c r="CH6" s="187" t="s">
        <v>52</v>
      </c>
      <c r="CI6" s="187" t="s">
        <v>52</v>
      </c>
      <c r="CJ6" s="187" t="s">
        <v>52</v>
      </c>
      <c r="CK6" s="187" t="s">
        <v>52</v>
      </c>
      <c r="CL6" s="187" t="s">
        <v>52</v>
      </c>
      <c r="CM6" s="187" t="s">
        <v>52</v>
      </c>
      <c r="CN6" s="187" t="s">
        <v>52</v>
      </c>
      <c r="CO6" s="187" t="s">
        <v>52</v>
      </c>
      <c r="CP6" s="187" t="s">
        <v>52</v>
      </c>
      <c r="CQ6" s="187" t="s">
        <v>52</v>
      </c>
      <c r="CR6" s="187" t="s">
        <v>89</v>
      </c>
      <c r="CS6" s="188"/>
      <c r="CT6" s="187" t="s">
        <v>528</v>
      </c>
      <c r="CU6" s="187" t="s">
        <v>533</v>
      </c>
      <c r="CV6" s="187" t="s">
        <v>89</v>
      </c>
      <c r="CW6" s="187" t="s">
        <v>89</v>
      </c>
      <c r="CX6" s="187" t="s">
        <v>528</v>
      </c>
      <c r="CY6" s="187" t="s">
        <v>89</v>
      </c>
      <c r="CZ6" s="187" t="s">
        <v>89</v>
      </c>
      <c r="DA6" s="187" t="s">
        <v>89</v>
      </c>
      <c r="DB6" s="187" t="s">
        <v>89</v>
      </c>
      <c r="DC6" s="187" t="s">
        <v>556</v>
      </c>
      <c r="DD6" s="187" t="s">
        <v>89</v>
      </c>
      <c r="DE6" s="187" t="s">
        <v>89</v>
      </c>
      <c r="DF6" s="190"/>
      <c r="DG6" s="191" t="s">
        <v>53</v>
      </c>
      <c r="DH6" s="191" t="s">
        <v>569</v>
      </c>
      <c r="DI6" s="191" t="s">
        <v>599</v>
      </c>
      <c r="DJ6" s="191" t="s">
        <v>53</v>
      </c>
      <c r="DK6" s="191" t="s">
        <v>52</v>
      </c>
      <c r="DL6" s="191" t="s">
        <v>53</v>
      </c>
      <c r="DM6" s="191" t="s">
        <v>625</v>
      </c>
      <c r="DN6" s="191" t="s">
        <v>638</v>
      </c>
      <c r="DO6" s="283">
        <v>0.18</v>
      </c>
      <c r="DP6" s="191" t="s">
        <v>52</v>
      </c>
      <c r="DQ6" s="191" t="s">
        <v>89</v>
      </c>
      <c r="DR6" s="191" t="s">
        <v>53</v>
      </c>
      <c r="DS6" s="191" t="s">
        <v>692</v>
      </c>
      <c r="DT6" s="191" t="s">
        <v>711</v>
      </c>
      <c r="DU6" s="191" t="s">
        <v>733</v>
      </c>
      <c r="DV6" s="191" t="s">
        <v>89</v>
      </c>
      <c r="DW6" s="191" t="s">
        <v>89</v>
      </c>
      <c r="DX6" s="191" t="s">
        <v>89</v>
      </c>
      <c r="DY6" s="191" t="s">
        <v>89</v>
      </c>
      <c r="DZ6" s="191" t="s">
        <v>89</v>
      </c>
      <c r="EA6" s="191" t="s">
        <v>89</v>
      </c>
      <c r="EB6" s="192"/>
      <c r="EC6" s="191" t="s">
        <v>52</v>
      </c>
      <c r="ED6" s="191" t="s">
        <v>89</v>
      </c>
      <c r="EE6" s="191" t="s">
        <v>89</v>
      </c>
      <c r="EF6" s="191" t="s">
        <v>52</v>
      </c>
      <c r="EG6" s="191" t="s">
        <v>89</v>
      </c>
      <c r="EH6" s="191" t="s">
        <v>89</v>
      </c>
      <c r="EI6" s="191" t="s">
        <v>89</v>
      </c>
      <c r="EJ6" s="191" t="s">
        <v>89</v>
      </c>
      <c r="EK6" s="191" t="s">
        <v>89</v>
      </c>
      <c r="EL6" s="192"/>
      <c r="EM6" s="191" t="s">
        <v>52</v>
      </c>
      <c r="EN6" s="191" t="s">
        <v>55</v>
      </c>
      <c r="EO6" s="191" t="s">
        <v>55</v>
      </c>
      <c r="EP6" s="191" t="s">
        <v>89</v>
      </c>
      <c r="EQ6" s="192"/>
      <c r="ER6" s="191">
        <v>2003</v>
      </c>
      <c r="ES6" s="191" t="s">
        <v>53</v>
      </c>
      <c r="ET6" s="191" t="s">
        <v>53</v>
      </c>
      <c r="EU6" s="191" t="s">
        <v>52</v>
      </c>
      <c r="EV6" s="191" t="s">
        <v>52</v>
      </c>
      <c r="EW6" s="191" t="s">
        <v>89</v>
      </c>
      <c r="EX6" s="192"/>
      <c r="EY6" s="191" t="s">
        <v>53</v>
      </c>
      <c r="EZ6" s="191" t="s">
        <v>52</v>
      </c>
      <c r="FA6" s="191" t="s">
        <v>52</v>
      </c>
      <c r="FB6" s="191" t="s">
        <v>52</v>
      </c>
      <c r="FC6" s="191" t="s">
        <v>53</v>
      </c>
      <c r="FD6" s="191" t="s">
        <v>53</v>
      </c>
      <c r="FE6" s="191" t="s">
        <v>52</v>
      </c>
      <c r="FF6" s="191" t="s">
        <v>52</v>
      </c>
      <c r="FG6" s="191" t="s">
        <v>52</v>
      </c>
      <c r="FH6" s="191" t="s">
        <v>55</v>
      </c>
      <c r="FI6" s="191">
        <v>2009</v>
      </c>
      <c r="FJ6" s="191" t="s">
        <v>89</v>
      </c>
      <c r="FK6" s="193"/>
      <c r="FL6" s="194" t="s">
        <v>55</v>
      </c>
      <c r="FM6" s="292"/>
      <c r="FN6" s="194" t="s">
        <v>55</v>
      </c>
      <c r="FO6" s="194" t="s">
        <v>55</v>
      </c>
      <c r="FP6" s="194" t="s">
        <v>55</v>
      </c>
      <c r="FQ6" s="194" t="s">
        <v>55</v>
      </c>
      <c r="FR6" s="194" t="s">
        <v>55</v>
      </c>
      <c r="FS6" s="194" t="s">
        <v>55</v>
      </c>
      <c r="FT6" s="194" t="s">
        <v>55</v>
      </c>
      <c r="FU6" s="194" t="s">
        <v>55</v>
      </c>
      <c r="FV6" s="194" t="s">
        <v>55</v>
      </c>
      <c r="FW6" s="194" t="s">
        <v>867</v>
      </c>
      <c r="FX6" s="194" t="s">
        <v>885</v>
      </c>
      <c r="FY6" s="292"/>
      <c r="FZ6" s="194" t="s">
        <v>53</v>
      </c>
      <c r="GA6" s="194" t="s">
        <v>53</v>
      </c>
      <c r="GB6" s="195" t="s">
        <v>918</v>
      </c>
      <c r="GC6" s="189" t="s">
        <v>947</v>
      </c>
      <c r="GD6" s="189">
        <v>2010</v>
      </c>
    </row>
    <row r="7" spans="1:186" s="196" customFormat="1" ht="50.1" customHeight="1">
      <c r="A7" s="182" t="s">
        <v>10</v>
      </c>
      <c r="B7" s="183"/>
      <c r="C7" s="202" t="s">
        <v>53</v>
      </c>
      <c r="D7" s="202" t="s">
        <v>57</v>
      </c>
      <c r="E7" s="202"/>
      <c r="F7" s="202" t="s">
        <v>53</v>
      </c>
      <c r="G7" s="202" t="s">
        <v>91</v>
      </c>
      <c r="H7" s="202" t="s">
        <v>53</v>
      </c>
      <c r="I7" s="202" t="s">
        <v>115</v>
      </c>
      <c r="J7" s="202" t="s">
        <v>52</v>
      </c>
      <c r="K7" s="202" t="s">
        <v>89</v>
      </c>
      <c r="L7" s="202" t="s">
        <v>53</v>
      </c>
      <c r="M7" s="202" t="s">
        <v>156</v>
      </c>
      <c r="N7" s="202" t="s">
        <v>53</v>
      </c>
      <c r="O7" s="202" t="s">
        <v>157</v>
      </c>
      <c r="P7" s="202" t="s">
        <v>53</v>
      </c>
      <c r="Q7" s="202" t="s">
        <v>192</v>
      </c>
      <c r="R7" s="202" t="s">
        <v>53</v>
      </c>
      <c r="S7" s="202" t="s">
        <v>224</v>
      </c>
      <c r="T7" s="202" t="s">
        <v>52</v>
      </c>
      <c r="U7" s="202" t="s">
        <v>89</v>
      </c>
      <c r="V7" s="202" t="s">
        <v>257</v>
      </c>
      <c r="W7" s="202" t="s">
        <v>53</v>
      </c>
      <c r="X7" s="202" t="s">
        <v>53</v>
      </c>
      <c r="Y7" s="202" t="s">
        <v>155</v>
      </c>
      <c r="Z7" s="202" t="s">
        <v>89</v>
      </c>
      <c r="AA7" s="184"/>
      <c r="AB7" s="185" t="s">
        <v>53</v>
      </c>
      <c r="AC7" s="185" t="s">
        <v>53</v>
      </c>
      <c r="AD7" s="185" t="s">
        <v>53</v>
      </c>
      <c r="AE7" s="185" t="s">
        <v>52</v>
      </c>
      <c r="AF7" s="412">
        <v>700000</v>
      </c>
      <c r="AG7" s="185" t="s">
        <v>314</v>
      </c>
      <c r="AH7" s="185" t="s">
        <v>323</v>
      </c>
      <c r="AI7" s="185" t="s">
        <v>89</v>
      </c>
      <c r="AJ7" s="185" t="s">
        <v>53</v>
      </c>
      <c r="AK7" s="185" t="s">
        <v>353</v>
      </c>
      <c r="AL7" s="412">
        <v>20342200</v>
      </c>
      <c r="AM7" s="185" t="s">
        <v>314</v>
      </c>
      <c r="AN7" s="185" t="s">
        <v>323</v>
      </c>
      <c r="AO7" s="185" t="s">
        <v>89</v>
      </c>
      <c r="AP7" s="185">
        <v>21042200</v>
      </c>
      <c r="AQ7" s="185" t="s">
        <v>89</v>
      </c>
      <c r="AR7" s="335"/>
      <c r="AS7" s="185" t="s">
        <v>53</v>
      </c>
      <c r="AT7" s="185" t="s">
        <v>387</v>
      </c>
      <c r="AU7" s="412">
        <v>800000</v>
      </c>
      <c r="AV7" s="185" t="s">
        <v>314</v>
      </c>
      <c r="AW7" s="185" t="s">
        <v>157</v>
      </c>
      <c r="AX7" s="185" t="s">
        <v>419</v>
      </c>
      <c r="AY7" s="282">
        <v>0.96337365283716847</v>
      </c>
      <c r="AZ7" s="185" t="s">
        <v>89</v>
      </c>
      <c r="BA7" s="185" t="s">
        <v>437</v>
      </c>
      <c r="BB7" s="185" t="s">
        <v>323</v>
      </c>
      <c r="BC7" s="185" t="s">
        <v>52</v>
      </c>
      <c r="BD7" s="185" t="s">
        <v>456</v>
      </c>
      <c r="BE7" s="181"/>
      <c r="BF7" s="186"/>
      <c r="BG7" s="187" t="s">
        <v>53</v>
      </c>
      <c r="BH7" s="187" t="s">
        <v>53</v>
      </c>
      <c r="BI7" s="187" t="s">
        <v>53</v>
      </c>
      <c r="BJ7" s="187" t="s">
        <v>53</v>
      </c>
      <c r="BK7" s="187" t="s">
        <v>53</v>
      </c>
      <c r="BL7" s="187" t="s">
        <v>53</v>
      </c>
      <c r="BM7" s="187" t="s">
        <v>260</v>
      </c>
      <c r="BN7" s="187" t="s">
        <v>260</v>
      </c>
      <c r="BO7" s="187" t="s">
        <v>53</v>
      </c>
      <c r="BP7" s="187" t="s">
        <v>53</v>
      </c>
      <c r="BQ7" s="187" t="s">
        <v>52</v>
      </c>
      <c r="BR7" s="187" t="s">
        <v>89</v>
      </c>
      <c r="BS7" s="186"/>
      <c r="BT7" s="187" t="s">
        <v>53</v>
      </c>
      <c r="BU7" s="187" t="s">
        <v>52</v>
      </c>
      <c r="BV7" s="187" t="s">
        <v>53</v>
      </c>
      <c r="BW7" s="187" t="s">
        <v>53</v>
      </c>
      <c r="BX7" s="187" t="s">
        <v>53</v>
      </c>
      <c r="BY7" s="187" t="s">
        <v>53</v>
      </c>
      <c r="BZ7" s="187" t="s">
        <v>52</v>
      </c>
      <c r="CA7" s="187" t="s">
        <v>52</v>
      </c>
      <c r="CB7" s="187" t="s">
        <v>53</v>
      </c>
      <c r="CC7" s="187" t="s">
        <v>53</v>
      </c>
      <c r="CD7" s="187" t="s">
        <v>52</v>
      </c>
      <c r="CE7" s="187" t="s">
        <v>89</v>
      </c>
      <c r="CF7" s="188"/>
      <c r="CG7" s="187" t="s">
        <v>53</v>
      </c>
      <c r="CH7" s="187" t="s">
        <v>53</v>
      </c>
      <c r="CI7" s="187" t="s">
        <v>53</v>
      </c>
      <c r="CJ7" s="187" t="s">
        <v>53</v>
      </c>
      <c r="CK7" s="187" t="s">
        <v>53</v>
      </c>
      <c r="CL7" s="187" t="s">
        <v>53</v>
      </c>
      <c r="CM7" s="187" t="s">
        <v>52</v>
      </c>
      <c r="CN7" s="187" t="s">
        <v>52</v>
      </c>
      <c r="CO7" s="187" t="s">
        <v>53</v>
      </c>
      <c r="CP7" s="187" t="s">
        <v>53</v>
      </c>
      <c r="CQ7" s="187" t="s">
        <v>52</v>
      </c>
      <c r="CR7" s="187" t="s">
        <v>89</v>
      </c>
      <c r="CS7" s="188"/>
      <c r="CT7" s="187" t="s">
        <v>89</v>
      </c>
      <c r="CU7" s="187" t="s">
        <v>89</v>
      </c>
      <c r="CV7" s="187" t="s">
        <v>89</v>
      </c>
      <c r="CW7" s="187" t="s">
        <v>89</v>
      </c>
      <c r="CX7" s="187" t="s">
        <v>89</v>
      </c>
      <c r="CY7" s="187" t="s">
        <v>89</v>
      </c>
      <c r="CZ7" s="187" t="s">
        <v>89</v>
      </c>
      <c r="DA7" s="187" t="s">
        <v>89</v>
      </c>
      <c r="DB7" s="187" t="s">
        <v>89</v>
      </c>
      <c r="DC7" s="187" t="s">
        <v>89</v>
      </c>
      <c r="DD7" s="187" t="s">
        <v>89</v>
      </c>
      <c r="DE7" s="187" t="s">
        <v>89</v>
      </c>
      <c r="DF7" s="190"/>
      <c r="DG7" s="191" t="s">
        <v>53</v>
      </c>
      <c r="DH7" s="191" t="s">
        <v>570</v>
      </c>
      <c r="DI7" s="191" t="s">
        <v>600</v>
      </c>
      <c r="DJ7" s="191" t="s">
        <v>53</v>
      </c>
      <c r="DK7" s="191" t="s">
        <v>52</v>
      </c>
      <c r="DL7" s="191" t="s">
        <v>53</v>
      </c>
      <c r="DM7" s="191" t="s">
        <v>626</v>
      </c>
      <c r="DN7" s="191" t="s">
        <v>639</v>
      </c>
      <c r="DO7" s="191" t="s">
        <v>654</v>
      </c>
      <c r="DP7" s="191" t="s">
        <v>53</v>
      </c>
      <c r="DQ7" s="191" t="s">
        <v>675</v>
      </c>
      <c r="DR7" s="191" t="s">
        <v>53</v>
      </c>
      <c r="DS7" s="191" t="s">
        <v>690</v>
      </c>
      <c r="DT7" s="191" t="s">
        <v>712</v>
      </c>
      <c r="DU7" s="191" t="s">
        <v>734</v>
      </c>
      <c r="DV7" s="191" t="s">
        <v>89</v>
      </c>
      <c r="DW7" s="191" t="s">
        <v>89</v>
      </c>
      <c r="DX7" s="191" t="s">
        <v>89</v>
      </c>
      <c r="DY7" s="191" t="s">
        <v>89</v>
      </c>
      <c r="DZ7" s="191" t="s">
        <v>89</v>
      </c>
      <c r="EA7" s="191" t="s">
        <v>89</v>
      </c>
      <c r="EB7" s="192"/>
      <c r="EC7" s="191" t="s">
        <v>53</v>
      </c>
      <c r="ED7" s="191" t="s">
        <v>789</v>
      </c>
      <c r="EE7" s="191" t="s">
        <v>53</v>
      </c>
      <c r="EF7" s="191" t="s">
        <v>52</v>
      </c>
      <c r="EG7" s="191" t="s">
        <v>89</v>
      </c>
      <c r="EH7" s="191" t="s">
        <v>89</v>
      </c>
      <c r="EI7" s="191" t="s">
        <v>53</v>
      </c>
      <c r="EJ7" s="191" t="s">
        <v>797</v>
      </c>
      <c r="EK7" s="191" t="s">
        <v>53</v>
      </c>
      <c r="EL7" s="192"/>
      <c r="EM7" s="191" t="s">
        <v>52</v>
      </c>
      <c r="EN7" s="191" t="s">
        <v>52</v>
      </c>
      <c r="EO7" s="191" t="s">
        <v>55</v>
      </c>
      <c r="EP7" s="191" t="s">
        <v>89</v>
      </c>
      <c r="EQ7" s="192"/>
      <c r="ER7" s="191">
        <v>2005</v>
      </c>
      <c r="ES7" s="191" t="s">
        <v>53</v>
      </c>
      <c r="ET7" s="191" t="s">
        <v>52</v>
      </c>
      <c r="EU7" s="191" t="s">
        <v>53</v>
      </c>
      <c r="EV7" s="191" t="s">
        <v>52</v>
      </c>
      <c r="EW7" s="191" t="s">
        <v>89</v>
      </c>
      <c r="EX7" s="192"/>
      <c r="EY7" s="191" t="s">
        <v>53</v>
      </c>
      <c r="EZ7" s="191" t="s">
        <v>52</v>
      </c>
      <c r="FA7" s="191" t="s">
        <v>52</v>
      </c>
      <c r="FB7" s="191" t="s">
        <v>52</v>
      </c>
      <c r="FC7" s="191" t="s">
        <v>52</v>
      </c>
      <c r="FD7" s="191" t="s">
        <v>53</v>
      </c>
      <c r="FE7" s="191" t="s">
        <v>52</v>
      </c>
      <c r="FF7" s="191" t="s">
        <v>52</v>
      </c>
      <c r="FG7" s="191" t="s">
        <v>260</v>
      </c>
      <c r="FH7" s="191" t="s">
        <v>260</v>
      </c>
      <c r="FI7" s="191" t="s">
        <v>260</v>
      </c>
      <c r="FJ7" s="191" t="s">
        <v>89</v>
      </c>
      <c r="FK7" s="193"/>
      <c r="FL7" s="194" t="s">
        <v>53</v>
      </c>
      <c r="FM7" s="292"/>
      <c r="FN7" s="194" t="s">
        <v>52</v>
      </c>
      <c r="FO7" s="194" t="s">
        <v>55</v>
      </c>
      <c r="FP7" s="194" t="s">
        <v>53</v>
      </c>
      <c r="FQ7" s="194" t="s">
        <v>53</v>
      </c>
      <c r="FR7" s="194" t="s">
        <v>53</v>
      </c>
      <c r="FS7" s="194" t="s">
        <v>52</v>
      </c>
      <c r="FT7" s="194" t="s">
        <v>55</v>
      </c>
      <c r="FU7" s="194" t="s">
        <v>53</v>
      </c>
      <c r="FV7" s="194" t="s">
        <v>55</v>
      </c>
      <c r="FW7" s="194" t="s">
        <v>868</v>
      </c>
      <c r="FX7" s="194" t="s">
        <v>886</v>
      </c>
      <c r="FY7" s="292"/>
      <c r="FZ7" s="194" t="s">
        <v>53</v>
      </c>
      <c r="GA7" s="194" t="s">
        <v>53</v>
      </c>
      <c r="GB7" s="195" t="s">
        <v>919</v>
      </c>
      <c r="GC7" s="189" t="s">
        <v>947</v>
      </c>
      <c r="GD7" s="189">
        <v>2010</v>
      </c>
    </row>
    <row r="8" spans="1:186" s="196" customFormat="1" ht="50.1" customHeight="1">
      <c r="A8" s="182" t="s">
        <v>11</v>
      </c>
      <c r="B8" s="183"/>
      <c r="C8" s="202" t="s">
        <v>53</v>
      </c>
      <c r="D8" s="202" t="s">
        <v>58</v>
      </c>
      <c r="E8" s="202"/>
      <c r="F8" s="202" t="s">
        <v>53</v>
      </c>
      <c r="G8" s="202" t="s">
        <v>92</v>
      </c>
      <c r="H8" s="202" t="s">
        <v>53</v>
      </c>
      <c r="I8" s="202" t="s">
        <v>116</v>
      </c>
      <c r="J8" s="202" t="s">
        <v>53</v>
      </c>
      <c r="K8" s="202" t="s">
        <v>144</v>
      </c>
      <c r="L8" s="202" t="s">
        <v>53</v>
      </c>
      <c r="M8" s="202" t="s">
        <v>157</v>
      </c>
      <c r="N8" s="202" t="s">
        <v>53</v>
      </c>
      <c r="O8" s="202" t="s">
        <v>157</v>
      </c>
      <c r="P8" s="202" t="s">
        <v>53</v>
      </c>
      <c r="Q8" s="202" t="s">
        <v>193</v>
      </c>
      <c r="R8" s="202" t="s">
        <v>53</v>
      </c>
      <c r="S8" s="202" t="s">
        <v>225</v>
      </c>
      <c r="T8" s="202" t="s">
        <v>52</v>
      </c>
      <c r="U8" s="202" t="s">
        <v>89</v>
      </c>
      <c r="V8" s="202" t="s">
        <v>258</v>
      </c>
      <c r="W8" s="202" t="s">
        <v>53</v>
      </c>
      <c r="X8" s="202" t="s">
        <v>53</v>
      </c>
      <c r="Y8" s="202" t="s">
        <v>266</v>
      </c>
      <c r="Z8" s="202" t="s">
        <v>286</v>
      </c>
      <c r="AA8" s="184"/>
      <c r="AB8" s="185" t="s">
        <v>53</v>
      </c>
      <c r="AC8" s="185" t="s">
        <v>53</v>
      </c>
      <c r="AD8" s="185" t="s">
        <v>53</v>
      </c>
      <c r="AE8" s="185" t="s">
        <v>53</v>
      </c>
      <c r="AF8" s="412">
        <v>138579.29</v>
      </c>
      <c r="AG8" s="185" t="s">
        <v>313</v>
      </c>
      <c r="AH8" s="185" t="s">
        <v>324</v>
      </c>
      <c r="AI8" s="185" t="s">
        <v>342</v>
      </c>
      <c r="AJ8" s="185" t="s">
        <v>53</v>
      </c>
      <c r="AK8" s="185" t="s">
        <v>165</v>
      </c>
      <c r="AL8" s="412">
        <v>872901.92</v>
      </c>
      <c r="AM8" s="185" t="s">
        <v>313</v>
      </c>
      <c r="AN8" s="185" t="s">
        <v>225</v>
      </c>
      <c r="AO8" s="185" t="s">
        <v>371</v>
      </c>
      <c r="AP8" s="185">
        <v>1011481.21</v>
      </c>
      <c r="AQ8" s="185" t="s">
        <v>89</v>
      </c>
      <c r="AR8" s="335"/>
      <c r="AS8" s="185" t="s">
        <v>53</v>
      </c>
      <c r="AT8" s="185" t="s">
        <v>165</v>
      </c>
      <c r="AU8" s="412">
        <v>1793046</v>
      </c>
      <c r="AV8" s="185" t="s">
        <v>313</v>
      </c>
      <c r="AW8" s="185" t="s">
        <v>337</v>
      </c>
      <c r="AX8" s="185" t="s">
        <v>420</v>
      </c>
      <c r="AY8" s="282">
        <v>0.36066015205464885</v>
      </c>
      <c r="AZ8" s="185" t="s">
        <v>89</v>
      </c>
      <c r="BA8" s="185" t="s">
        <v>437</v>
      </c>
      <c r="BB8" s="185" t="s">
        <v>225</v>
      </c>
      <c r="BC8" s="185" t="s">
        <v>53</v>
      </c>
      <c r="BD8" s="185" t="s">
        <v>457</v>
      </c>
      <c r="BE8" s="181"/>
      <c r="BF8" s="186"/>
      <c r="BG8" s="187" t="s">
        <v>53</v>
      </c>
      <c r="BH8" s="187" t="s">
        <v>53</v>
      </c>
      <c r="BI8" s="187" t="s">
        <v>53</v>
      </c>
      <c r="BJ8" s="187" t="s">
        <v>52</v>
      </c>
      <c r="BK8" s="187" t="s">
        <v>52</v>
      </c>
      <c r="BL8" s="187" t="s">
        <v>53</v>
      </c>
      <c r="BM8" s="187" t="s">
        <v>53</v>
      </c>
      <c r="BN8" s="187" t="s">
        <v>53</v>
      </c>
      <c r="BO8" s="187" t="s">
        <v>52</v>
      </c>
      <c r="BP8" s="187" t="s">
        <v>52</v>
      </c>
      <c r="BQ8" s="187" t="s">
        <v>52</v>
      </c>
      <c r="BR8" s="187" t="s">
        <v>89</v>
      </c>
      <c r="BS8" s="186"/>
      <c r="BT8" s="187" t="s">
        <v>53</v>
      </c>
      <c r="BU8" s="187" t="s">
        <v>53</v>
      </c>
      <c r="BV8" s="187" t="s">
        <v>53</v>
      </c>
      <c r="BW8" s="187" t="s">
        <v>53</v>
      </c>
      <c r="BX8" s="187" t="s">
        <v>53</v>
      </c>
      <c r="BY8" s="187" t="s">
        <v>53</v>
      </c>
      <c r="BZ8" s="187" t="s">
        <v>53</v>
      </c>
      <c r="CA8" s="187" t="s">
        <v>53</v>
      </c>
      <c r="CB8" s="187" t="s">
        <v>53</v>
      </c>
      <c r="CC8" s="187" t="s">
        <v>53</v>
      </c>
      <c r="CD8" s="187" t="s">
        <v>53</v>
      </c>
      <c r="CE8" s="187" t="s">
        <v>89</v>
      </c>
      <c r="CF8" s="188"/>
      <c r="CG8" s="187" t="s">
        <v>53</v>
      </c>
      <c r="CH8" s="187" t="s">
        <v>53</v>
      </c>
      <c r="CI8" s="187" t="s">
        <v>53</v>
      </c>
      <c r="CJ8" s="187" t="s">
        <v>53</v>
      </c>
      <c r="CK8" s="187" t="s">
        <v>53</v>
      </c>
      <c r="CL8" s="187" t="s">
        <v>53</v>
      </c>
      <c r="CM8" s="187" t="s">
        <v>53</v>
      </c>
      <c r="CN8" s="187" t="s">
        <v>53</v>
      </c>
      <c r="CO8" s="187" t="s">
        <v>53</v>
      </c>
      <c r="CP8" s="187" t="s">
        <v>53</v>
      </c>
      <c r="CQ8" s="187" t="s">
        <v>53</v>
      </c>
      <c r="CR8" s="187" t="s">
        <v>89</v>
      </c>
      <c r="CS8" s="188"/>
      <c r="CT8" s="187" t="s">
        <v>89</v>
      </c>
      <c r="CU8" s="187" t="s">
        <v>89</v>
      </c>
      <c r="CV8" s="187" t="s">
        <v>89</v>
      </c>
      <c r="CW8" s="187" t="s">
        <v>89</v>
      </c>
      <c r="CX8" s="187" t="s">
        <v>89</v>
      </c>
      <c r="CY8" s="187" t="s">
        <v>89</v>
      </c>
      <c r="CZ8" s="187" t="s">
        <v>89</v>
      </c>
      <c r="DA8" s="187" t="s">
        <v>89</v>
      </c>
      <c r="DB8" s="187" t="s">
        <v>89</v>
      </c>
      <c r="DC8" s="187" t="s">
        <v>89</v>
      </c>
      <c r="DD8" s="187" t="s">
        <v>89</v>
      </c>
      <c r="DE8" s="187" t="s">
        <v>89</v>
      </c>
      <c r="DF8" s="190"/>
      <c r="DG8" s="191" t="s">
        <v>53</v>
      </c>
      <c r="DH8" s="191" t="s">
        <v>571</v>
      </c>
      <c r="DI8" s="191" t="s">
        <v>601</v>
      </c>
      <c r="DJ8" s="191" t="s">
        <v>53</v>
      </c>
      <c r="DK8" s="191" t="s">
        <v>53</v>
      </c>
      <c r="DL8" s="191" t="s">
        <v>52</v>
      </c>
      <c r="DM8" s="191" t="s">
        <v>89</v>
      </c>
      <c r="DN8" s="191" t="s">
        <v>89</v>
      </c>
      <c r="DO8" s="191" t="s">
        <v>89</v>
      </c>
      <c r="DP8" s="191" t="s">
        <v>52</v>
      </c>
      <c r="DQ8" s="191" t="s">
        <v>89</v>
      </c>
      <c r="DR8" s="191" t="s">
        <v>53</v>
      </c>
      <c r="DS8" s="191" t="s">
        <v>693</v>
      </c>
      <c r="DT8" s="191" t="s">
        <v>713</v>
      </c>
      <c r="DU8" s="191" t="s">
        <v>735</v>
      </c>
      <c r="DV8" s="191" t="s">
        <v>695</v>
      </c>
      <c r="DW8" s="191" t="s">
        <v>713</v>
      </c>
      <c r="DX8" s="191" t="s">
        <v>735</v>
      </c>
      <c r="DY8" s="191" t="s">
        <v>774</v>
      </c>
      <c r="DZ8" s="191" t="s">
        <v>778</v>
      </c>
      <c r="EA8" s="191" t="s">
        <v>735</v>
      </c>
      <c r="EB8" s="192"/>
      <c r="EC8" s="191" t="s">
        <v>52</v>
      </c>
      <c r="ED8" s="191" t="s">
        <v>89</v>
      </c>
      <c r="EE8" s="191" t="s">
        <v>89</v>
      </c>
      <c r="EF8" s="191" t="s">
        <v>52</v>
      </c>
      <c r="EG8" s="191" t="s">
        <v>89</v>
      </c>
      <c r="EH8" s="191" t="s">
        <v>89</v>
      </c>
      <c r="EI8" s="191" t="s">
        <v>89</v>
      </c>
      <c r="EJ8" s="191" t="s">
        <v>89</v>
      </c>
      <c r="EK8" s="191" t="s">
        <v>89</v>
      </c>
      <c r="EL8" s="192"/>
      <c r="EM8" s="191" t="s">
        <v>53</v>
      </c>
      <c r="EN8" s="191" t="s">
        <v>53</v>
      </c>
      <c r="EO8" s="191" t="s">
        <v>53</v>
      </c>
      <c r="EP8" s="191" t="s">
        <v>805</v>
      </c>
      <c r="EQ8" s="192"/>
      <c r="ER8" s="191">
        <v>2005</v>
      </c>
      <c r="ES8" s="191" t="s">
        <v>53</v>
      </c>
      <c r="ET8" s="191" t="s">
        <v>52</v>
      </c>
      <c r="EU8" s="191" t="s">
        <v>52</v>
      </c>
      <c r="EV8" s="191" t="s">
        <v>52</v>
      </c>
      <c r="EW8" s="191" t="s">
        <v>89</v>
      </c>
      <c r="EX8" s="192"/>
      <c r="EY8" s="191" t="s">
        <v>53</v>
      </c>
      <c r="EZ8" s="191" t="s">
        <v>53</v>
      </c>
      <c r="FA8" s="191" t="s">
        <v>53</v>
      </c>
      <c r="FB8" s="191" t="s">
        <v>53</v>
      </c>
      <c r="FC8" s="191" t="s">
        <v>53</v>
      </c>
      <c r="FD8" s="191" t="s">
        <v>53</v>
      </c>
      <c r="FE8" s="191" t="s">
        <v>53</v>
      </c>
      <c r="FF8" s="191" t="s">
        <v>53</v>
      </c>
      <c r="FG8" s="191" t="s">
        <v>52</v>
      </c>
      <c r="FH8" s="191" t="s">
        <v>55</v>
      </c>
      <c r="FI8" s="191">
        <v>2008</v>
      </c>
      <c r="FJ8" s="191" t="s">
        <v>89</v>
      </c>
      <c r="FK8" s="193"/>
      <c r="FL8" s="194" t="s">
        <v>53</v>
      </c>
      <c r="FM8" s="292"/>
      <c r="FN8" s="194" t="s">
        <v>53</v>
      </c>
      <c r="FO8" s="194" t="s">
        <v>52</v>
      </c>
      <c r="FP8" s="194" t="s">
        <v>52</v>
      </c>
      <c r="FQ8" s="194" t="s">
        <v>53</v>
      </c>
      <c r="FR8" s="194" t="s">
        <v>53</v>
      </c>
      <c r="FS8" s="194" t="s">
        <v>52</v>
      </c>
      <c r="FT8" s="194" t="s">
        <v>52</v>
      </c>
      <c r="FU8" s="194" t="s">
        <v>52</v>
      </c>
      <c r="FV8" s="194" t="s">
        <v>52</v>
      </c>
      <c r="FW8" s="194" t="s">
        <v>869</v>
      </c>
      <c r="FX8" s="194" t="s">
        <v>887</v>
      </c>
      <c r="FY8" s="292"/>
      <c r="FZ8" s="194" t="s">
        <v>52</v>
      </c>
      <c r="GA8" s="194" t="s">
        <v>53</v>
      </c>
      <c r="GB8" s="195" t="s">
        <v>920</v>
      </c>
      <c r="GC8" s="196" t="s">
        <v>948</v>
      </c>
      <c r="GD8" s="189">
        <v>2010</v>
      </c>
    </row>
    <row r="9" spans="1:186" s="196" customFormat="1" ht="50.1" customHeight="1">
      <c r="A9" s="182" t="s">
        <v>12</v>
      </c>
      <c r="B9" s="183"/>
      <c r="C9" s="202" t="s">
        <v>53</v>
      </c>
      <c r="D9" s="202" t="s">
        <v>59</v>
      </c>
      <c r="E9" s="202"/>
      <c r="F9" s="202" t="s">
        <v>53</v>
      </c>
      <c r="G9" s="202" t="s">
        <v>93</v>
      </c>
      <c r="H9" s="202" t="s">
        <v>53</v>
      </c>
      <c r="I9" s="202" t="s">
        <v>117</v>
      </c>
      <c r="J9" s="202" t="s">
        <v>52</v>
      </c>
      <c r="K9" s="202" t="s">
        <v>89</v>
      </c>
      <c r="L9" s="202" t="s">
        <v>53</v>
      </c>
      <c r="M9" s="202" t="s">
        <v>155</v>
      </c>
      <c r="N9" s="202" t="s">
        <v>53</v>
      </c>
      <c r="O9" s="202" t="s">
        <v>179</v>
      </c>
      <c r="P9" s="202" t="s">
        <v>53</v>
      </c>
      <c r="Q9" s="202" t="s">
        <v>194</v>
      </c>
      <c r="R9" s="202" t="s">
        <v>53</v>
      </c>
      <c r="S9" s="202" t="s">
        <v>226</v>
      </c>
      <c r="T9" s="202" t="s">
        <v>52</v>
      </c>
      <c r="U9" s="202" t="s">
        <v>89</v>
      </c>
      <c r="V9" s="202" t="s">
        <v>259</v>
      </c>
      <c r="W9" s="202" t="s">
        <v>53</v>
      </c>
      <c r="X9" s="202" t="s">
        <v>53</v>
      </c>
      <c r="Y9" s="202" t="s">
        <v>267</v>
      </c>
      <c r="Z9" s="202" t="s">
        <v>287</v>
      </c>
      <c r="AA9" s="184"/>
      <c r="AB9" s="185" t="s">
        <v>52</v>
      </c>
      <c r="AC9" s="185" t="s">
        <v>52</v>
      </c>
      <c r="AD9" s="185" t="s">
        <v>53</v>
      </c>
      <c r="AE9" s="185" t="s">
        <v>53</v>
      </c>
      <c r="AF9" s="412">
        <v>486204</v>
      </c>
      <c r="AG9" s="185" t="s">
        <v>313</v>
      </c>
      <c r="AH9" s="185" t="s">
        <v>325</v>
      </c>
      <c r="AI9" s="185" t="s">
        <v>89</v>
      </c>
      <c r="AJ9" s="185" t="s">
        <v>52</v>
      </c>
      <c r="AK9" s="185" t="s">
        <v>55</v>
      </c>
      <c r="AL9" s="412">
        <v>0</v>
      </c>
      <c r="AM9" s="185" t="s">
        <v>313</v>
      </c>
      <c r="AN9" s="185" t="s">
        <v>89</v>
      </c>
      <c r="AO9" s="185" t="s">
        <v>89</v>
      </c>
      <c r="AP9" s="185">
        <v>486204</v>
      </c>
      <c r="AQ9" s="185" t="s">
        <v>89</v>
      </c>
      <c r="AR9" s="335"/>
      <c r="AS9" s="185" t="s">
        <v>53</v>
      </c>
      <c r="AT9" s="185" t="s">
        <v>155</v>
      </c>
      <c r="AU9" s="412">
        <v>418510</v>
      </c>
      <c r="AV9" s="185" t="s">
        <v>313</v>
      </c>
      <c r="AW9" s="185" t="s">
        <v>404</v>
      </c>
      <c r="AX9" s="185" t="s">
        <v>89</v>
      </c>
      <c r="AY9" s="282">
        <v>0.53741182296283685</v>
      </c>
      <c r="AZ9" s="185" t="s">
        <v>89</v>
      </c>
      <c r="BA9" s="185" t="s">
        <v>437</v>
      </c>
      <c r="BB9" s="185" t="s">
        <v>440</v>
      </c>
      <c r="BC9" s="185" t="s">
        <v>52</v>
      </c>
      <c r="BD9" s="185" t="s">
        <v>89</v>
      </c>
      <c r="BE9" s="181"/>
      <c r="BF9" s="186"/>
      <c r="BG9" s="187" t="s">
        <v>53</v>
      </c>
      <c r="BH9" s="187" t="s">
        <v>53</v>
      </c>
      <c r="BI9" s="187" t="s">
        <v>53</v>
      </c>
      <c r="BJ9" s="187" t="s">
        <v>53</v>
      </c>
      <c r="BK9" s="187" t="s">
        <v>53</v>
      </c>
      <c r="BL9" s="187" t="s">
        <v>53</v>
      </c>
      <c r="BM9" s="187" t="s">
        <v>52</v>
      </c>
      <c r="BN9" s="187" t="s">
        <v>53</v>
      </c>
      <c r="BO9" s="187" t="s">
        <v>53</v>
      </c>
      <c r="BP9" s="187" t="s">
        <v>53</v>
      </c>
      <c r="BQ9" s="187" t="s">
        <v>53</v>
      </c>
      <c r="BR9" s="187" t="s">
        <v>492</v>
      </c>
      <c r="BS9" s="186"/>
      <c r="BT9" s="187" t="s">
        <v>53</v>
      </c>
      <c r="BU9" s="187" t="s">
        <v>53</v>
      </c>
      <c r="BV9" s="187" t="s">
        <v>53</v>
      </c>
      <c r="BW9" s="187" t="s">
        <v>53</v>
      </c>
      <c r="BX9" s="187" t="s">
        <v>53</v>
      </c>
      <c r="BY9" s="187" t="s">
        <v>53</v>
      </c>
      <c r="BZ9" s="187" t="s">
        <v>52</v>
      </c>
      <c r="CA9" s="187" t="s">
        <v>53</v>
      </c>
      <c r="CB9" s="187" t="s">
        <v>53</v>
      </c>
      <c r="CC9" s="187" t="s">
        <v>53</v>
      </c>
      <c r="CD9" s="187" t="s">
        <v>52</v>
      </c>
      <c r="CE9" s="187" t="s">
        <v>89</v>
      </c>
      <c r="CF9" s="188"/>
      <c r="CG9" s="187" t="s">
        <v>53</v>
      </c>
      <c r="CH9" s="187" t="s">
        <v>53</v>
      </c>
      <c r="CI9" s="187" t="s">
        <v>53</v>
      </c>
      <c r="CJ9" s="187" t="s">
        <v>53</v>
      </c>
      <c r="CK9" s="187" t="s">
        <v>53</v>
      </c>
      <c r="CL9" s="187" t="s">
        <v>53</v>
      </c>
      <c r="CM9" s="187" t="s">
        <v>53</v>
      </c>
      <c r="CN9" s="187" t="s">
        <v>53</v>
      </c>
      <c r="CO9" s="187" t="s">
        <v>53</v>
      </c>
      <c r="CP9" s="187" t="s">
        <v>53</v>
      </c>
      <c r="CQ9" s="187" t="s">
        <v>53</v>
      </c>
      <c r="CR9" s="187" t="s">
        <v>492</v>
      </c>
      <c r="CS9" s="188"/>
      <c r="CT9" s="187" t="s">
        <v>89</v>
      </c>
      <c r="CU9" s="187" t="s">
        <v>89</v>
      </c>
      <c r="CV9" s="187" t="s">
        <v>89</v>
      </c>
      <c r="CW9" s="187" t="s">
        <v>89</v>
      </c>
      <c r="CX9" s="187" t="s">
        <v>89</v>
      </c>
      <c r="CY9" s="187" t="s">
        <v>89</v>
      </c>
      <c r="CZ9" s="187" t="s">
        <v>89</v>
      </c>
      <c r="DA9" s="187" t="s">
        <v>89</v>
      </c>
      <c r="DB9" s="187" t="s">
        <v>89</v>
      </c>
      <c r="DC9" s="187" t="s">
        <v>89</v>
      </c>
      <c r="DD9" s="187" t="s">
        <v>89</v>
      </c>
      <c r="DE9" s="187" t="s">
        <v>89</v>
      </c>
      <c r="DF9" s="190"/>
      <c r="DG9" s="191" t="s">
        <v>52</v>
      </c>
      <c r="DH9" s="191" t="s">
        <v>89</v>
      </c>
      <c r="DI9" s="191" t="s">
        <v>89</v>
      </c>
      <c r="DJ9" s="191" t="s">
        <v>89</v>
      </c>
      <c r="DK9" s="191" t="s">
        <v>89</v>
      </c>
      <c r="DL9" s="191" t="s">
        <v>53</v>
      </c>
      <c r="DM9" s="191" t="s">
        <v>625</v>
      </c>
      <c r="DN9" s="191" t="s">
        <v>640</v>
      </c>
      <c r="DO9" s="191" t="s">
        <v>655</v>
      </c>
      <c r="DP9" s="191" t="s">
        <v>52</v>
      </c>
      <c r="DQ9" s="191" t="s">
        <v>89</v>
      </c>
      <c r="DR9" s="191" t="s">
        <v>52</v>
      </c>
      <c r="DS9" s="191" t="s">
        <v>89</v>
      </c>
      <c r="DT9" s="191" t="s">
        <v>89</v>
      </c>
      <c r="DU9" s="191" t="s">
        <v>89</v>
      </c>
      <c r="DV9" s="191" t="s">
        <v>89</v>
      </c>
      <c r="DW9" s="191" t="s">
        <v>89</v>
      </c>
      <c r="DX9" s="191" t="s">
        <v>89</v>
      </c>
      <c r="DY9" s="191" t="s">
        <v>89</v>
      </c>
      <c r="DZ9" s="191" t="s">
        <v>89</v>
      </c>
      <c r="EA9" s="191" t="s">
        <v>89</v>
      </c>
      <c r="EB9" s="192"/>
      <c r="EC9" s="191" t="s">
        <v>52</v>
      </c>
      <c r="ED9" s="191" t="s">
        <v>89</v>
      </c>
      <c r="EE9" s="191" t="s">
        <v>89</v>
      </c>
      <c r="EF9" s="191" t="s">
        <v>52</v>
      </c>
      <c r="EG9" s="191" t="s">
        <v>89</v>
      </c>
      <c r="EH9" s="191" t="s">
        <v>89</v>
      </c>
      <c r="EI9" s="191" t="s">
        <v>52</v>
      </c>
      <c r="EJ9" s="191" t="s">
        <v>89</v>
      </c>
      <c r="EK9" s="191" t="s">
        <v>89</v>
      </c>
      <c r="EL9" s="192"/>
      <c r="EM9" s="191" t="s">
        <v>52</v>
      </c>
      <c r="EN9" s="191" t="s">
        <v>52</v>
      </c>
      <c r="EO9" s="191" t="s">
        <v>55</v>
      </c>
      <c r="EP9" s="191" t="s">
        <v>89</v>
      </c>
      <c r="EQ9" s="192"/>
      <c r="ER9" s="191" t="s">
        <v>55</v>
      </c>
      <c r="ES9" s="191" t="s">
        <v>55</v>
      </c>
      <c r="ET9" s="191" t="s">
        <v>55</v>
      </c>
      <c r="EU9" s="191" t="s">
        <v>55</v>
      </c>
      <c r="EV9" s="191" t="s">
        <v>55</v>
      </c>
      <c r="EW9" s="191" t="s">
        <v>89</v>
      </c>
      <c r="EX9" s="192"/>
      <c r="EY9" s="191" t="s">
        <v>53</v>
      </c>
      <c r="EZ9" s="191" t="s">
        <v>53</v>
      </c>
      <c r="FA9" s="191" t="s">
        <v>53</v>
      </c>
      <c r="FB9" s="191" t="s">
        <v>52</v>
      </c>
      <c r="FC9" s="191" t="s">
        <v>53</v>
      </c>
      <c r="FD9" s="191" t="s">
        <v>53</v>
      </c>
      <c r="FE9" s="191" t="s">
        <v>52</v>
      </c>
      <c r="FF9" s="191" t="s">
        <v>52</v>
      </c>
      <c r="FG9" s="191" t="s">
        <v>53</v>
      </c>
      <c r="FH9" s="191" t="s">
        <v>831</v>
      </c>
      <c r="FI9" s="191">
        <v>2007</v>
      </c>
      <c r="FJ9" s="191" t="s">
        <v>89</v>
      </c>
      <c r="FK9" s="193"/>
      <c r="FL9" s="194" t="s">
        <v>53</v>
      </c>
      <c r="FM9" s="292"/>
      <c r="FN9" s="194" t="s">
        <v>53</v>
      </c>
      <c r="FO9" s="194" t="s">
        <v>52</v>
      </c>
      <c r="FP9" s="194" t="s">
        <v>53</v>
      </c>
      <c r="FQ9" s="194" t="s">
        <v>52</v>
      </c>
      <c r="FR9" s="194" t="s">
        <v>52</v>
      </c>
      <c r="FS9" s="194" t="s">
        <v>53</v>
      </c>
      <c r="FT9" s="194" t="s">
        <v>55</v>
      </c>
      <c r="FU9" s="194" t="s">
        <v>55</v>
      </c>
      <c r="FV9" s="194" t="s">
        <v>55</v>
      </c>
      <c r="FW9" s="194" t="s">
        <v>870</v>
      </c>
      <c r="FX9" s="194" t="s">
        <v>888</v>
      </c>
      <c r="FY9" s="292"/>
      <c r="FZ9" s="194" t="s">
        <v>53</v>
      </c>
      <c r="GA9" s="194" t="s">
        <v>53</v>
      </c>
      <c r="GB9" s="195" t="s">
        <v>89</v>
      </c>
      <c r="GC9" s="189" t="s">
        <v>949</v>
      </c>
      <c r="GD9" s="189">
        <v>2010</v>
      </c>
    </row>
    <row r="10" spans="1:186" s="196" customFormat="1" ht="50.1" customHeight="1">
      <c r="A10" s="182" t="s">
        <v>13</v>
      </c>
      <c r="B10" s="183"/>
      <c r="C10" s="202" t="s">
        <v>53</v>
      </c>
      <c r="D10" s="202" t="s">
        <v>60</v>
      </c>
      <c r="E10" s="202"/>
      <c r="F10" s="202" t="s">
        <v>53</v>
      </c>
      <c r="G10" s="202" t="s">
        <v>94</v>
      </c>
      <c r="H10" s="202" t="s">
        <v>53</v>
      </c>
      <c r="I10" s="202" t="s">
        <v>94</v>
      </c>
      <c r="J10" s="202" t="s">
        <v>52</v>
      </c>
      <c r="K10" s="202" t="s">
        <v>89</v>
      </c>
      <c r="L10" s="202" t="s">
        <v>53</v>
      </c>
      <c r="M10" s="202" t="s">
        <v>155</v>
      </c>
      <c r="N10" s="202" t="s">
        <v>53</v>
      </c>
      <c r="O10" s="202" t="s">
        <v>157</v>
      </c>
      <c r="P10" s="202" t="s">
        <v>53</v>
      </c>
      <c r="Q10" s="202" t="s">
        <v>195</v>
      </c>
      <c r="R10" s="202" t="s">
        <v>52</v>
      </c>
      <c r="S10" s="202" t="s">
        <v>89</v>
      </c>
      <c r="T10" s="202" t="s">
        <v>52</v>
      </c>
      <c r="U10" s="202" t="s">
        <v>89</v>
      </c>
      <c r="V10" s="202" t="s">
        <v>259</v>
      </c>
      <c r="W10" s="202" t="s">
        <v>53</v>
      </c>
      <c r="X10" s="202" t="s">
        <v>53</v>
      </c>
      <c r="Y10" s="202" t="s">
        <v>268</v>
      </c>
      <c r="Z10" s="202" t="s">
        <v>288</v>
      </c>
      <c r="AA10" s="184"/>
      <c r="AB10" s="185" t="s">
        <v>52</v>
      </c>
      <c r="AC10" s="185" t="s">
        <v>53</v>
      </c>
      <c r="AD10" s="185" t="s">
        <v>53</v>
      </c>
      <c r="AE10" s="185" t="s">
        <v>53</v>
      </c>
      <c r="AF10" s="412">
        <v>784000</v>
      </c>
      <c r="AG10" s="185" t="s">
        <v>313</v>
      </c>
      <c r="AH10" s="185" t="s">
        <v>326</v>
      </c>
      <c r="AI10" s="185" t="s">
        <v>89</v>
      </c>
      <c r="AJ10" s="185" t="s">
        <v>52</v>
      </c>
      <c r="AK10" s="185" t="s">
        <v>55</v>
      </c>
      <c r="AL10" s="412">
        <v>0</v>
      </c>
      <c r="AM10" s="185" t="s">
        <v>313</v>
      </c>
      <c r="AN10" s="185" t="s">
        <v>89</v>
      </c>
      <c r="AO10" s="185" t="s">
        <v>89</v>
      </c>
      <c r="AP10" s="185">
        <v>784000</v>
      </c>
      <c r="AQ10" s="185" t="s">
        <v>89</v>
      </c>
      <c r="AR10" s="335"/>
      <c r="AS10" s="185" t="s">
        <v>53</v>
      </c>
      <c r="AT10" s="185" t="s">
        <v>155</v>
      </c>
      <c r="AU10" s="412">
        <v>150000</v>
      </c>
      <c r="AV10" s="185" t="s">
        <v>313</v>
      </c>
      <c r="AW10" s="185" t="s">
        <v>405</v>
      </c>
      <c r="AX10" s="185" t="s">
        <v>89</v>
      </c>
      <c r="AY10" s="282">
        <v>0.83940042826552463</v>
      </c>
      <c r="AZ10" s="185" t="s">
        <v>89</v>
      </c>
      <c r="BA10" s="185" t="s">
        <v>436</v>
      </c>
      <c r="BB10" s="185" t="s">
        <v>157</v>
      </c>
      <c r="BC10" s="185" t="s">
        <v>55</v>
      </c>
      <c r="BD10" s="185" t="s">
        <v>89</v>
      </c>
      <c r="BE10" s="181"/>
      <c r="BF10" s="186"/>
      <c r="BG10" s="187" t="s">
        <v>53</v>
      </c>
      <c r="BH10" s="187" t="s">
        <v>260</v>
      </c>
      <c r="BI10" s="187" t="s">
        <v>53</v>
      </c>
      <c r="BJ10" s="187" t="s">
        <v>260</v>
      </c>
      <c r="BK10" s="187" t="s">
        <v>260</v>
      </c>
      <c r="BL10" s="187" t="s">
        <v>53</v>
      </c>
      <c r="BM10" s="187" t="s">
        <v>260</v>
      </c>
      <c r="BN10" s="187" t="s">
        <v>260</v>
      </c>
      <c r="BO10" s="187" t="s">
        <v>260</v>
      </c>
      <c r="BP10" s="187" t="s">
        <v>53</v>
      </c>
      <c r="BQ10" s="187" t="s">
        <v>260</v>
      </c>
      <c r="BR10" s="187" t="s">
        <v>89</v>
      </c>
      <c r="BS10" s="186"/>
      <c r="BT10" s="187" t="s">
        <v>53</v>
      </c>
      <c r="BU10" s="187" t="s">
        <v>52</v>
      </c>
      <c r="BV10" s="187" t="s">
        <v>53</v>
      </c>
      <c r="BW10" s="187" t="s">
        <v>53</v>
      </c>
      <c r="BX10" s="187" t="s">
        <v>53</v>
      </c>
      <c r="BY10" s="187" t="s">
        <v>53</v>
      </c>
      <c r="BZ10" s="187" t="s">
        <v>52</v>
      </c>
      <c r="CA10" s="187" t="s">
        <v>52</v>
      </c>
      <c r="CB10" s="187" t="s">
        <v>53</v>
      </c>
      <c r="CC10" s="187" t="s">
        <v>53</v>
      </c>
      <c r="CD10" s="187" t="s">
        <v>52</v>
      </c>
      <c r="CE10" s="187" t="s">
        <v>89</v>
      </c>
      <c r="CF10" s="188"/>
      <c r="CG10" s="187" t="s">
        <v>53</v>
      </c>
      <c r="CH10" s="187" t="s">
        <v>53</v>
      </c>
      <c r="CI10" s="187" t="s">
        <v>53</v>
      </c>
      <c r="CJ10" s="187" t="s">
        <v>53</v>
      </c>
      <c r="CK10" s="187" t="s">
        <v>53</v>
      </c>
      <c r="CL10" s="187" t="s">
        <v>53</v>
      </c>
      <c r="CM10" s="187" t="s">
        <v>52</v>
      </c>
      <c r="CN10" s="187" t="s">
        <v>52</v>
      </c>
      <c r="CO10" s="187" t="s">
        <v>53</v>
      </c>
      <c r="CP10" s="187" t="s">
        <v>53</v>
      </c>
      <c r="CQ10" s="187" t="s">
        <v>52</v>
      </c>
      <c r="CR10" s="187" t="s">
        <v>89</v>
      </c>
      <c r="CS10" s="188"/>
      <c r="CT10" s="187" t="s">
        <v>89</v>
      </c>
      <c r="CU10" s="187" t="s">
        <v>89</v>
      </c>
      <c r="CV10" s="187" t="s">
        <v>89</v>
      </c>
      <c r="CW10" s="187" t="s">
        <v>89</v>
      </c>
      <c r="CX10" s="187" t="s">
        <v>89</v>
      </c>
      <c r="CY10" s="187" t="s">
        <v>89</v>
      </c>
      <c r="CZ10" s="187" t="s">
        <v>89</v>
      </c>
      <c r="DA10" s="187" t="s">
        <v>89</v>
      </c>
      <c r="DB10" s="187" t="s">
        <v>89</v>
      </c>
      <c r="DC10" s="187" t="s">
        <v>89</v>
      </c>
      <c r="DD10" s="187" t="s">
        <v>89</v>
      </c>
      <c r="DE10" s="187" t="s">
        <v>89</v>
      </c>
      <c r="DF10" s="190"/>
      <c r="DG10" s="191" t="s">
        <v>53</v>
      </c>
      <c r="DH10" s="191" t="s">
        <v>572</v>
      </c>
      <c r="DI10" s="191">
        <v>2008</v>
      </c>
      <c r="DJ10" s="191" t="s">
        <v>53</v>
      </c>
      <c r="DK10" s="191" t="s">
        <v>53</v>
      </c>
      <c r="DL10" s="191" t="s">
        <v>53</v>
      </c>
      <c r="DM10" s="191" t="s">
        <v>624</v>
      </c>
      <c r="DN10" s="191" t="s">
        <v>641</v>
      </c>
      <c r="DO10" s="191" t="s">
        <v>656</v>
      </c>
      <c r="DP10" s="191" t="s">
        <v>52</v>
      </c>
      <c r="DQ10" s="191" t="s">
        <v>89</v>
      </c>
      <c r="DR10" s="191" t="s">
        <v>53</v>
      </c>
      <c r="DS10" s="191" t="s">
        <v>690</v>
      </c>
      <c r="DT10" s="191" t="s">
        <v>714</v>
      </c>
      <c r="DU10" s="191" t="s">
        <v>736</v>
      </c>
      <c r="DV10" s="191" t="s">
        <v>750</v>
      </c>
      <c r="DW10" s="191" t="s">
        <v>753</v>
      </c>
      <c r="DX10" s="191" t="s">
        <v>766</v>
      </c>
      <c r="DY10" s="191" t="s">
        <v>693</v>
      </c>
      <c r="DZ10" s="191" t="s">
        <v>779</v>
      </c>
      <c r="EA10" s="191" t="s">
        <v>766</v>
      </c>
      <c r="EB10" s="192"/>
      <c r="EC10" s="191" t="s">
        <v>52</v>
      </c>
      <c r="ED10" s="191" t="s">
        <v>89</v>
      </c>
      <c r="EE10" s="191" t="s">
        <v>89</v>
      </c>
      <c r="EF10" s="191" t="s">
        <v>52</v>
      </c>
      <c r="EG10" s="191" t="s">
        <v>89</v>
      </c>
      <c r="EH10" s="191" t="s">
        <v>89</v>
      </c>
      <c r="EI10" s="191" t="s">
        <v>52</v>
      </c>
      <c r="EJ10" s="191" t="s">
        <v>89</v>
      </c>
      <c r="EK10" s="191" t="s">
        <v>89</v>
      </c>
      <c r="EL10" s="192"/>
      <c r="EM10" s="191" t="s">
        <v>52</v>
      </c>
      <c r="EN10" s="191" t="s">
        <v>52</v>
      </c>
      <c r="EO10" s="191" t="s">
        <v>55</v>
      </c>
      <c r="EP10" s="191" t="s">
        <v>89</v>
      </c>
      <c r="EQ10" s="192"/>
      <c r="ER10" s="191" t="s">
        <v>55</v>
      </c>
      <c r="ES10" s="191" t="s">
        <v>55</v>
      </c>
      <c r="ET10" s="191" t="s">
        <v>55</v>
      </c>
      <c r="EU10" s="191" t="s">
        <v>55</v>
      </c>
      <c r="EV10" s="191" t="s">
        <v>55</v>
      </c>
      <c r="EW10" s="191" t="s">
        <v>89</v>
      </c>
      <c r="EX10" s="192"/>
      <c r="EY10" s="191" t="s">
        <v>53</v>
      </c>
      <c r="EZ10" s="191" t="s">
        <v>52</v>
      </c>
      <c r="FA10" s="191" t="s">
        <v>53</v>
      </c>
      <c r="FB10" s="191" t="s">
        <v>52</v>
      </c>
      <c r="FC10" s="191" t="s">
        <v>53</v>
      </c>
      <c r="FD10" s="191" t="s">
        <v>53</v>
      </c>
      <c r="FE10" s="191" t="s">
        <v>52</v>
      </c>
      <c r="FF10" s="191" t="s">
        <v>53</v>
      </c>
      <c r="FG10" s="191" t="s">
        <v>260</v>
      </c>
      <c r="FH10" s="191" t="s">
        <v>260</v>
      </c>
      <c r="FI10" s="191">
        <v>2006</v>
      </c>
      <c r="FJ10" s="191" t="s">
        <v>89</v>
      </c>
      <c r="FK10" s="193"/>
      <c r="FL10" s="194" t="s">
        <v>52</v>
      </c>
      <c r="FM10" s="292"/>
      <c r="FN10" s="194" t="s">
        <v>52</v>
      </c>
      <c r="FO10" s="194" t="s">
        <v>55</v>
      </c>
      <c r="FP10" s="194" t="s">
        <v>52</v>
      </c>
      <c r="FQ10" s="194" t="s">
        <v>52</v>
      </c>
      <c r="FR10" s="194" t="s">
        <v>52</v>
      </c>
      <c r="FS10" s="194" t="s">
        <v>52</v>
      </c>
      <c r="FT10" s="194" t="s">
        <v>52</v>
      </c>
      <c r="FU10" s="194" t="s">
        <v>55</v>
      </c>
      <c r="FV10" s="194" t="s">
        <v>55</v>
      </c>
      <c r="FW10" s="194" t="s">
        <v>735</v>
      </c>
      <c r="FX10" s="194" t="s">
        <v>889</v>
      </c>
      <c r="FY10" s="292"/>
      <c r="FZ10" s="194" t="s">
        <v>52</v>
      </c>
      <c r="GA10" s="194" t="s">
        <v>52</v>
      </c>
      <c r="GB10" s="195" t="s">
        <v>921</v>
      </c>
      <c r="GC10" s="189" t="s">
        <v>949</v>
      </c>
      <c r="GD10" s="189">
        <v>2010</v>
      </c>
    </row>
    <row r="11" spans="1:186" s="196" customFormat="1" ht="50.1" customHeight="1">
      <c r="A11" s="182" t="s">
        <v>14</v>
      </c>
      <c r="B11" s="183"/>
      <c r="C11" s="202" t="s">
        <v>53</v>
      </c>
      <c r="D11" s="202" t="s">
        <v>61</v>
      </c>
      <c r="E11" s="202"/>
      <c r="F11" s="202" t="s">
        <v>53</v>
      </c>
      <c r="G11" s="202" t="s">
        <v>95</v>
      </c>
      <c r="H11" s="202" t="s">
        <v>53</v>
      </c>
      <c r="I11" s="202" t="s">
        <v>118</v>
      </c>
      <c r="J11" s="202" t="s">
        <v>52</v>
      </c>
      <c r="K11" s="202" t="s">
        <v>89</v>
      </c>
      <c r="L11" s="202" t="s">
        <v>53</v>
      </c>
      <c r="M11" s="202" t="s">
        <v>158</v>
      </c>
      <c r="N11" s="202" t="s">
        <v>53</v>
      </c>
      <c r="O11" s="202" t="s">
        <v>157</v>
      </c>
      <c r="P11" s="202" t="s">
        <v>53</v>
      </c>
      <c r="Q11" s="202" t="s">
        <v>196</v>
      </c>
      <c r="R11" s="202" t="s">
        <v>52</v>
      </c>
      <c r="S11" s="202" t="s">
        <v>227</v>
      </c>
      <c r="T11" s="202" t="s">
        <v>53</v>
      </c>
      <c r="U11" s="202" t="s">
        <v>249</v>
      </c>
      <c r="V11" s="202" t="s">
        <v>259</v>
      </c>
      <c r="W11" s="202" t="s">
        <v>52</v>
      </c>
      <c r="X11" s="202" t="s">
        <v>53</v>
      </c>
      <c r="Y11" s="202" t="s">
        <v>269</v>
      </c>
      <c r="Z11" s="202" t="s">
        <v>89</v>
      </c>
      <c r="AA11" s="184"/>
      <c r="AB11" s="185" t="s">
        <v>53</v>
      </c>
      <c r="AC11" s="185" t="s">
        <v>53</v>
      </c>
      <c r="AD11" s="185" t="s">
        <v>53</v>
      </c>
      <c r="AE11" s="185" t="s">
        <v>53</v>
      </c>
      <c r="AF11" s="412">
        <v>889000</v>
      </c>
      <c r="AG11" s="185" t="s">
        <v>315</v>
      </c>
      <c r="AH11" s="185" t="s">
        <v>327</v>
      </c>
      <c r="AI11" s="185" t="s">
        <v>343</v>
      </c>
      <c r="AJ11" s="185" t="s">
        <v>53</v>
      </c>
      <c r="AK11" s="185" t="s">
        <v>354</v>
      </c>
      <c r="AL11" s="412">
        <v>20000000</v>
      </c>
      <c r="AM11" s="185" t="s">
        <v>315</v>
      </c>
      <c r="AN11" s="185" t="s">
        <v>327</v>
      </c>
      <c r="AO11" s="185" t="s">
        <v>89</v>
      </c>
      <c r="AP11" s="185">
        <v>20889000</v>
      </c>
      <c r="AQ11" s="185" t="s">
        <v>89</v>
      </c>
      <c r="AR11" s="335"/>
      <c r="AS11" s="185" t="s">
        <v>53</v>
      </c>
      <c r="AT11" s="185" t="s">
        <v>388</v>
      </c>
      <c r="AU11" s="412">
        <v>9500000</v>
      </c>
      <c r="AV11" s="185" t="s">
        <v>315</v>
      </c>
      <c r="AW11" s="185" t="s">
        <v>406</v>
      </c>
      <c r="AX11" s="185" t="s">
        <v>421</v>
      </c>
      <c r="AY11" s="282">
        <v>0.6873868834117608</v>
      </c>
      <c r="AZ11" s="185" t="s">
        <v>89</v>
      </c>
      <c r="BA11" s="185" t="s">
        <v>436</v>
      </c>
      <c r="BB11" s="185" t="s">
        <v>441</v>
      </c>
      <c r="BC11" s="185" t="s">
        <v>55</v>
      </c>
      <c r="BD11" s="185" t="s">
        <v>458</v>
      </c>
      <c r="BE11" s="181"/>
      <c r="BF11" s="186"/>
      <c r="BG11" s="187" t="s">
        <v>53</v>
      </c>
      <c r="BH11" s="187" t="s">
        <v>53</v>
      </c>
      <c r="BI11" s="187" t="s">
        <v>53</v>
      </c>
      <c r="BJ11" s="187" t="s">
        <v>53</v>
      </c>
      <c r="BK11" s="187" t="s">
        <v>53</v>
      </c>
      <c r="BL11" s="187" t="s">
        <v>53</v>
      </c>
      <c r="BM11" s="187" t="s">
        <v>260</v>
      </c>
      <c r="BN11" s="187" t="s">
        <v>53</v>
      </c>
      <c r="BO11" s="187" t="s">
        <v>260</v>
      </c>
      <c r="BP11" s="187" t="s">
        <v>260</v>
      </c>
      <c r="BQ11" s="187" t="s">
        <v>52</v>
      </c>
      <c r="BR11" s="187" t="s">
        <v>55</v>
      </c>
      <c r="BS11" s="186"/>
      <c r="BT11" s="187" t="s">
        <v>53</v>
      </c>
      <c r="BU11" s="187" t="s">
        <v>53</v>
      </c>
      <c r="BV11" s="187" t="s">
        <v>53</v>
      </c>
      <c r="BW11" s="187" t="s">
        <v>53</v>
      </c>
      <c r="BX11" s="187" t="s">
        <v>53</v>
      </c>
      <c r="BY11" s="187" t="s">
        <v>53</v>
      </c>
      <c r="BZ11" s="187" t="s">
        <v>52</v>
      </c>
      <c r="CA11" s="187" t="s">
        <v>53</v>
      </c>
      <c r="CB11" s="187" t="s">
        <v>53</v>
      </c>
      <c r="CC11" s="187" t="s">
        <v>53</v>
      </c>
      <c r="CD11" s="187" t="s">
        <v>52</v>
      </c>
      <c r="CE11" s="187" t="s">
        <v>55</v>
      </c>
      <c r="CF11" s="188"/>
      <c r="CG11" s="187" t="s">
        <v>53</v>
      </c>
      <c r="CH11" s="187" t="s">
        <v>53</v>
      </c>
      <c r="CI11" s="187" t="s">
        <v>53</v>
      </c>
      <c r="CJ11" s="187" t="s">
        <v>53</v>
      </c>
      <c r="CK11" s="187" t="s">
        <v>53</v>
      </c>
      <c r="CL11" s="187" t="s">
        <v>53</v>
      </c>
      <c r="CM11" s="187" t="s">
        <v>260</v>
      </c>
      <c r="CN11" s="187" t="s">
        <v>53</v>
      </c>
      <c r="CO11" s="187" t="s">
        <v>53</v>
      </c>
      <c r="CP11" s="187" t="s">
        <v>53</v>
      </c>
      <c r="CQ11" s="187" t="s">
        <v>52</v>
      </c>
      <c r="CR11" s="187" t="s">
        <v>55</v>
      </c>
      <c r="CS11" s="188"/>
      <c r="CT11" s="187" t="s">
        <v>89</v>
      </c>
      <c r="CU11" s="187" t="s">
        <v>89</v>
      </c>
      <c r="CV11" s="187" t="s">
        <v>89</v>
      </c>
      <c r="CW11" s="187" t="s">
        <v>539</v>
      </c>
      <c r="CX11" s="187" t="s">
        <v>89</v>
      </c>
      <c r="CY11" s="187" t="s">
        <v>89</v>
      </c>
      <c r="CZ11" s="187" t="s">
        <v>89</v>
      </c>
      <c r="DA11" s="187" t="s">
        <v>89</v>
      </c>
      <c r="DB11" s="187" t="s">
        <v>553</v>
      </c>
      <c r="DC11" s="187" t="s">
        <v>557</v>
      </c>
      <c r="DD11" s="187" t="s">
        <v>89</v>
      </c>
      <c r="DE11" s="187" t="s">
        <v>89</v>
      </c>
      <c r="DF11" s="190"/>
      <c r="DG11" s="191" t="s">
        <v>53</v>
      </c>
      <c r="DH11" s="191" t="s">
        <v>573</v>
      </c>
      <c r="DI11" s="191" t="s">
        <v>601</v>
      </c>
      <c r="DJ11" s="191" t="s">
        <v>53</v>
      </c>
      <c r="DK11" s="191" t="s">
        <v>53</v>
      </c>
      <c r="DL11" s="191" t="s">
        <v>52</v>
      </c>
      <c r="DM11" s="191" t="s">
        <v>89</v>
      </c>
      <c r="DN11" s="191" t="s">
        <v>89</v>
      </c>
      <c r="DO11" s="191" t="s">
        <v>657</v>
      </c>
      <c r="DP11" s="191" t="s">
        <v>52</v>
      </c>
      <c r="DQ11" s="191" t="s">
        <v>89</v>
      </c>
      <c r="DR11" s="191" t="s">
        <v>53</v>
      </c>
      <c r="DS11" s="191" t="s">
        <v>694</v>
      </c>
      <c r="DT11" s="191" t="s">
        <v>715</v>
      </c>
      <c r="DU11" s="191" t="s">
        <v>55</v>
      </c>
      <c r="DV11" s="191" t="s">
        <v>695</v>
      </c>
      <c r="DW11" s="191" t="s">
        <v>754</v>
      </c>
      <c r="DX11" s="191" t="s">
        <v>55</v>
      </c>
      <c r="DY11" s="191" t="s">
        <v>775</v>
      </c>
      <c r="DZ11" s="191" t="s">
        <v>780</v>
      </c>
      <c r="EA11" s="191" t="s">
        <v>55</v>
      </c>
      <c r="EB11" s="192"/>
      <c r="EC11" s="191" t="s">
        <v>52</v>
      </c>
      <c r="ED11" s="191" t="s">
        <v>89</v>
      </c>
      <c r="EE11" s="191" t="s">
        <v>89</v>
      </c>
      <c r="EF11" s="191" t="s">
        <v>52</v>
      </c>
      <c r="EG11" s="191" t="s">
        <v>89</v>
      </c>
      <c r="EH11" s="191" t="s">
        <v>89</v>
      </c>
      <c r="EI11" s="191" t="s">
        <v>52</v>
      </c>
      <c r="EJ11" s="191" t="s">
        <v>89</v>
      </c>
      <c r="EK11" s="191" t="s">
        <v>89</v>
      </c>
      <c r="EL11" s="192"/>
      <c r="EM11" s="191" t="s">
        <v>52</v>
      </c>
      <c r="EN11" s="191" t="s">
        <v>52</v>
      </c>
      <c r="EO11" s="191" t="s">
        <v>55</v>
      </c>
      <c r="EP11" s="191" t="s">
        <v>806</v>
      </c>
      <c r="EQ11" s="192"/>
      <c r="ER11" s="191">
        <v>2007</v>
      </c>
      <c r="ES11" s="191" t="s">
        <v>53</v>
      </c>
      <c r="ET11" s="191" t="s">
        <v>53</v>
      </c>
      <c r="EU11" s="191" t="s">
        <v>53</v>
      </c>
      <c r="EV11" s="191" t="s">
        <v>52</v>
      </c>
      <c r="EW11" s="191" t="s">
        <v>89</v>
      </c>
      <c r="EX11" s="192"/>
      <c r="EY11" s="191" t="s">
        <v>53</v>
      </c>
      <c r="EZ11" s="191" t="s">
        <v>53</v>
      </c>
      <c r="FA11" s="191" t="s">
        <v>53</v>
      </c>
      <c r="FB11" s="191" t="s">
        <v>53</v>
      </c>
      <c r="FC11" s="191" t="s">
        <v>53</v>
      </c>
      <c r="FD11" s="191" t="s">
        <v>53</v>
      </c>
      <c r="FE11" s="191" t="s">
        <v>53</v>
      </c>
      <c r="FF11" s="191" t="s">
        <v>52</v>
      </c>
      <c r="FG11" s="191" t="s">
        <v>53</v>
      </c>
      <c r="FH11" s="191" t="s">
        <v>832</v>
      </c>
      <c r="FI11" s="191">
        <v>2004</v>
      </c>
      <c r="FJ11" s="191" t="s">
        <v>841</v>
      </c>
      <c r="FK11" s="193"/>
      <c r="FL11" s="194" t="s">
        <v>53</v>
      </c>
      <c r="FM11" s="292"/>
      <c r="FN11" s="194" t="s">
        <v>52</v>
      </c>
      <c r="FO11" s="194" t="s">
        <v>53</v>
      </c>
      <c r="FP11" s="194" t="s">
        <v>52</v>
      </c>
      <c r="FQ11" s="194" t="s">
        <v>52</v>
      </c>
      <c r="FR11" s="194" t="s">
        <v>53</v>
      </c>
      <c r="FS11" s="194" t="s">
        <v>52</v>
      </c>
      <c r="FT11" s="194" t="s">
        <v>55</v>
      </c>
      <c r="FU11" s="194" t="s">
        <v>53</v>
      </c>
      <c r="FV11" s="194" t="s">
        <v>55</v>
      </c>
      <c r="FW11" s="194" t="s">
        <v>867</v>
      </c>
      <c r="FX11" s="194" t="s">
        <v>890</v>
      </c>
      <c r="FY11" s="292"/>
      <c r="FZ11" s="194" t="s">
        <v>52</v>
      </c>
      <c r="GA11" s="194" t="s">
        <v>52</v>
      </c>
      <c r="GB11" s="195" t="s">
        <v>922</v>
      </c>
      <c r="GC11" s="189" t="s">
        <v>948</v>
      </c>
      <c r="GD11" s="189">
        <v>2010</v>
      </c>
    </row>
    <row r="12" spans="1:186" s="196" customFormat="1" ht="50.1" customHeight="1">
      <c r="A12" s="182" t="s">
        <v>15</v>
      </c>
      <c r="B12" s="183"/>
      <c r="C12" s="202" t="s">
        <v>53</v>
      </c>
      <c r="D12" s="202" t="s">
        <v>62</v>
      </c>
      <c r="E12" s="202"/>
      <c r="F12" s="202" t="s">
        <v>52</v>
      </c>
      <c r="G12" s="202" t="s">
        <v>89</v>
      </c>
      <c r="H12" s="202" t="s">
        <v>53</v>
      </c>
      <c r="I12" s="202" t="s">
        <v>119</v>
      </c>
      <c r="J12" s="202" t="s">
        <v>52</v>
      </c>
      <c r="K12" s="202" t="s">
        <v>89</v>
      </c>
      <c r="L12" s="202" t="s">
        <v>53</v>
      </c>
      <c r="M12" s="202" t="s">
        <v>155</v>
      </c>
      <c r="N12" s="202" t="s">
        <v>53</v>
      </c>
      <c r="O12" s="202" t="s">
        <v>178</v>
      </c>
      <c r="P12" s="202" t="s">
        <v>53</v>
      </c>
      <c r="Q12" s="202" t="s">
        <v>197</v>
      </c>
      <c r="R12" s="202" t="s">
        <v>52</v>
      </c>
      <c r="S12" s="202" t="s">
        <v>89</v>
      </c>
      <c r="T12" s="202" t="s">
        <v>52</v>
      </c>
      <c r="U12" s="202" t="s">
        <v>89</v>
      </c>
      <c r="V12" s="202" t="s">
        <v>259</v>
      </c>
      <c r="W12" s="202" t="s">
        <v>53</v>
      </c>
      <c r="X12" s="202" t="s">
        <v>52</v>
      </c>
      <c r="Y12" s="202" t="s">
        <v>89</v>
      </c>
      <c r="Z12" s="202" t="s">
        <v>89</v>
      </c>
      <c r="AA12" s="184"/>
      <c r="AB12" s="185" t="s">
        <v>52</v>
      </c>
      <c r="AC12" s="185" t="s">
        <v>52</v>
      </c>
      <c r="AD12" s="185" t="s">
        <v>52</v>
      </c>
      <c r="AE12" s="185" t="s">
        <v>52</v>
      </c>
      <c r="AF12" s="412">
        <v>0</v>
      </c>
      <c r="AG12" s="185" t="s">
        <v>313</v>
      </c>
      <c r="AH12" s="185" t="s">
        <v>89</v>
      </c>
      <c r="AI12" s="185" t="s">
        <v>89</v>
      </c>
      <c r="AJ12" s="185" t="s">
        <v>52</v>
      </c>
      <c r="AK12" s="185" t="s">
        <v>55</v>
      </c>
      <c r="AL12" s="412">
        <v>0</v>
      </c>
      <c r="AM12" s="185" t="s">
        <v>313</v>
      </c>
      <c r="AN12" s="185" t="s">
        <v>89</v>
      </c>
      <c r="AO12" s="185" t="s">
        <v>89</v>
      </c>
      <c r="AP12" s="185">
        <v>0</v>
      </c>
      <c r="AQ12" s="185" t="s">
        <v>382</v>
      </c>
      <c r="AR12" s="335"/>
      <c r="AS12" s="185" t="s">
        <v>53</v>
      </c>
      <c r="AT12" s="185" t="s">
        <v>389</v>
      </c>
      <c r="AU12" s="412">
        <v>86555</v>
      </c>
      <c r="AV12" s="185" t="s">
        <v>313</v>
      </c>
      <c r="AW12" s="185" t="s">
        <v>407</v>
      </c>
      <c r="AX12" s="185" t="s">
        <v>89</v>
      </c>
      <c r="AY12" s="282">
        <v>0</v>
      </c>
      <c r="AZ12" s="185">
        <v>0</v>
      </c>
      <c r="BA12" s="185" t="s">
        <v>55</v>
      </c>
      <c r="BB12" s="185" t="s">
        <v>55</v>
      </c>
      <c r="BC12" s="185" t="s">
        <v>55</v>
      </c>
      <c r="BD12" s="185" t="s">
        <v>89</v>
      </c>
      <c r="BE12" s="181"/>
      <c r="BF12" s="186"/>
      <c r="BG12" s="187" t="s">
        <v>53</v>
      </c>
      <c r="BH12" s="187" t="s">
        <v>52</v>
      </c>
      <c r="BI12" s="187" t="s">
        <v>52</v>
      </c>
      <c r="BJ12" s="187" t="s">
        <v>52</v>
      </c>
      <c r="BK12" s="187" t="s">
        <v>53</v>
      </c>
      <c r="BL12" s="187" t="s">
        <v>53</v>
      </c>
      <c r="BM12" s="187" t="s">
        <v>52</v>
      </c>
      <c r="BN12" s="187" t="s">
        <v>53</v>
      </c>
      <c r="BO12" s="187" t="s">
        <v>52</v>
      </c>
      <c r="BP12" s="187" t="s">
        <v>53</v>
      </c>
      <c r="BQ12" s="187" t="s">
        <v>52</v>
      </c>
      <c r="BR12" s="187" t="s">
        <v>89</v>
      </c>
      <c r="BS12" s="186"/>
      <c r="BT12" s="187" t="s">
        <v>53</v>
      </c>
      <c r="BU12" s="187" t="s">
        <v>53</v>
      </c>
      <c r="BV12" s="187" t="s">
        <v>52</v>
      </c>
      <c r="BW12" s="187" t="s">
        <v>52</v>
      </c>
      <c r="BX12" s="187" t="s">
        <v>53</v>
      </c>
      <c r="BY12" s="187" t="s">
        <v>53</v>
      </c>
      <c r="BZ12" s="187" t="s">
        <v>52</v>
      </c>
      <c r="CA12" s="187" t="s">
        <v>53</v>
      </c>
      <c r="CB12" s="187" t="s">
        <v>52</v>
      </c>
      <c r="CC12" s="187" t="s">
        <v>53</v>
      </c>
      <c r="CD12" s="187" t="s">
        <v>52</v>
      </c>
      <c r="CE12" s="187" t="s">
        <v>89</v>
      </c>
      <c r="CF12" s="188"/>
      <c r="CG12" s="187" t="s">
        <v>52</v>
      </c>
      <c r="CH12" s="187" t="s">
        <v>52</v>
      </c>
      <c r="CI12" s="187" t="s">
        <v>52</v>
      </c>
      <c r="CJ12" s="187" t="s">
        <v>52</v>
      </c>
      <c r="CK12" s="187" t="s">
        <v>52</v>
      </c>
      <c r="CL12" s="187" t="s">
        <v>52</v>
      </c>
      <c r="CM12" s="187" t="s">
        <v>52</v>
      </c>
      <c r="CN12" s="187" t="s">
        <v>52</v>
      </c>
      <c r="CO12" s="187" t="s">
        <v>52</v>
      </c>
      <c r="CP12" s="187" t="s">
        <v>52</v>
      </c>
      <c r="CQ12" s="187" t="s">
        <v>52</v>
      </c>
      <c r="CR12" s="187" t="s">
        <v>55</v>
      </c>
      <c r="CS12" s="188"/>
      <c r="CT12" s="187" t="s">
        <v>89</v>
      </c>
      <c r="CU12" s="187" t="s">
        <v>89</v>
      </c>
      <c r="CV12" s="187" t="s">
        <v>89</v>
      </c>
      <c r="CW12" s="187" t="s">
        <v>89</v>
      </c>
      <c r="CX12" s="187" t="s">
        <v>89</v>
      </c>
      <c r="CY12" s="187" t="s">
        <v>89</v>
      </c>
      <c r="CZ12" s="187" t="s">
        <v>89</v>
      </c>
      <c r="DA12" s="187" t="s">
        <v>89</v>
      </c>
      <c r="DB12" s="187" t="s">
        <v>89</v>
      </c>
      <c r="DC12" s="187" t="s">
        <v>89</v>
      </c>
      <c r="DD12" s="187" t="s">
        <v>89</v>
      </c>
      <c r="DE12" s="187" t="s">
        <v>89</v>
      </c>
      <c r="DF12" s="190"/>
      <c r="DG12" s="191" t="s">
        <v>53</v>
      </c>
      <c r="DH12" s="191" t="s">
        <v>573</v>
      </c>
      <c r="DI12" s="191" t="s">
        <v>602</v>
      </c>
      <c r="DJ12" s="191" t="s">
        <v>53</v>
      </c>
      <c r="DK12" s="191" t="s">
        <v>53</v>
      </c>
      <c r="DL12" s="191" t="s">
        <v>53</v>
      </c>
      <c r="DM12" s="191" t="s">
        <v>627</v>
      </c>
      <c r="DN12" s="191" t="s">
        <v>642</v>
      </c>
      <c r="DO12" s="191" t="s">
        <v>658</v>
      </c>
      <c r="DP12" s="191" t="s">
        <v>53</v>
      </c>
      <c r="DQ12" s="191" t="s">
        <v>676</v>
      </c>
      <c r="DR12" s="191" t="s">
        <v>53</v>
      </c>
      <c r="DS12" s="191" t="s">
        <v>695</v>
      </c>
      <c r="DT12" s="191" t="s">
        <v>716</v>
      </c>
      <c r="DU12" s="191" t="s">
        <v>716</v>
      </c>
      <c r="DV12" s="191" t="s">
        <v>89</v>
      </c>
      <c r="DW12" s="191" t="s">
        <v>89</v>
      </c>
      <c r="DX12" s="191" t="s">
        <v>89</v>
      </c>
      <c r="DY12" s="191" t="s">
        <v>89</v>
      </c>
      <c r="DZ12" s="191" t="s">
        <v>89</v>
      </c>
      <c r="EA12" s="191" t="s">
        <v>89</v>
      </c>
      <c r="EB12" s="192"/>
      <c r="EC12" s="191" t="s">
        <v>52</v>
      </c>
      <c r="ED12" s="191" t="s">
        <v>89</v>
      </c>
      <c r="EE12" s="191" t="s">
        <v>89</v>
      </c>
      <c r="EF12" s="191" t="s">
        <v>52</v>
      </c>
      <c r="EG12" s="191" t="s">
        <v>89</v>
      </c>
      <c r="EH12" s="191" t="s">
        <v>89</v>
      </c>
      <c r="EI12" s="191" t="s">
        <v>89</v>
      </c>
      <c r="EJ12" s="191" t="s">
        <v>89</v>
      </c>
      <c r="EK12" s="191" t="s">
        <v>89</v>
      </c>
      <c r="EL12" s="192"/>
      <c r="EM12" s="191" t="s">
        <v>52</v>
      </c>
      <c r="EN12" s="191" t="s">
        <v>52</v>
      </c>
      <c r="EO12" s="191" t="s">
        <v>55</v>
      </c>
      <c r="EP12" s="191" t="s">
        <v>89</v>
      </c>
      <c r="EQ12" s="192"/>
      <c r="ER12" s="191">
        <v>2003</v>
      </c>
      <c r="ES12" s="191" t="s">
        <v>52</v>
      </c>
      <c r="ET12" s="191" t="s">
        <v>52</v>
      </c>
      <c r="EU12" s="191" t="s">
        <v>52</v>
      </c>
      <c r="EV12" s="191" t="s">
        <v>52</v>
      </c>
      <c r="EW12" s="191" t="s">
        <v>89</v>
      </c>
      <c r="EX12" s="192"/>
      <c r="EY12" s="191" t="s">
        <v>52</v>
      </c>
      <c r="EZ12" s="191" t="s">
        <v>52</v>
      </c>
      <c r="FA12" s="191" t="s">
        <v>52</v>
      </c>
      <c r="FB12" s="191" t="s">
        <v>52</v>
      </c>
      <c r="FC12" s="191" t="s">
        <v>52</v>
      </c>
      <c r="FD12" s="191" t="s">
        <v>52</v>
      </c>
      <c r="FE12" s="191" t="s">
        <v>52</v>
      </c>
      <c r="FF12" s="191" t="s">
        <v>52</v>
      </c>
      <c r="FG12" s="191" t="s">
        <v>52</v>
      </c>
      <c r="FH12" s="191" t="s">
        <v>55</v>
      </c>
      <c r="FI12" s="191" t="s">
        <v>55</v>
      </c>
      <c r="FJ12" s="191" t="s">
        <v>842</v>
      </c>
      <c r="FK12" s="193"/>
      <c r="FL12" s="194" t="s">
        <v>52</v>
      </c>
      <c r="FM12" s="292"/>
      <c r="FN12" s="194" t="s">
        <v>52</v>
      </c>
      <c r="FO12" s="194" t="s">
        <v>52</v>
      </c>
      <c r="FP12" s="194" t="s">
        <v>55</v>
      </c>
      <c r="FQ12" s="194" t="s">
        <v>55</v>
      </c>
      <c r="FR12" s="194" t="s">
        <v>52</v>
      </c>
      <c r="FS12" s="194" t="s">
        <v>52</v>
      </c>
      <c r="FT12" s="194" t="s">
        <v>55</v>
      </c>
      <c r="FU12" s="194" t="s">
        <v>55</v>
      </c>
      <c r="FV12" s="194" t="s">
        <v>55</v>
      </c>
      <c r="FW12" s="194" t="s">
        <v>871</v>
      </c>
      <c r="FX12" s="194" t="s">
        <v>891</v>
      </c>
      <c r="FY12" s="292"/>
      <c r="FZ12" s="194" t="s">
        <v>53</v>
      </c>
      <c r="GA12" s="194" t="s">
        <v>53</v>
      </c>
      <c r="GB12" s="195" t="s">
        <v>89</v>
      </c>
      <c r="GC12" s="189" t="s">
        <v>947</v>
      </c>
      <c r="GD12" s="189">
        <v>2010</v>
      </c>
    </row>
    <row r="13" spans="1:186" s="196" customFormat="1" ht="50.1" customHeight="1">
      <c r="A13" s="182" t="s">
        <v>16</v>
      </c>
      <c r="B13" s="183"/>
      <c r="C13" s="202" t="s">
        <v>53</v>
      </c>
      <c r="D13" s="202" t="s">
        <v>63</v>
      </c>
      <c r="E13" s="202"/>
      <c r="F13" s="202" t="s">
        <v>53</v>
      </c>
      <c r="G13" s="202" t="s">
        <v>96</v>
      </c>
      <c r="H13" s="202" t="s">
        <v>53</v>
      </c>
      <c r="I13" s="202" t="s">
        <v>120</v>
      </c>
      <c r="J13" s="202" t="s">
        <v>53</v>
      </c>
      <c r="K13" s="202" t="s">
        <v>145</v>
      </c>
      <c r="L13" s="202" t="s">
        <v>53</v>
      </c>
      <c r="M13" s="202" t="s">
        <v>159</v>
      </c>
      <c r="N13" s="202" t="s">
        <v>53</v>
      </c>
      <c r="O13" s="202" t="s">
        <v>180</v>
      </c>
      <c r="P13" s="202" t="s">
        <v>53</v>
      </c>
      <c r="Q13" s="202" t="s">
        <v>198</v>
      </c>
      <c r="R13" s="202" t="s">
        <v>53</v>
      </c>
      <c r="S13" s="202" t="s">
        <v>228</v>
      </c>
      <c r="T13" s="202" t="s">
        <v>53</v>
      </c>
      <c r="U13" s="202" t="s">
        <v>250</v>
      </c>
      <c r="V13" s="202" t="s">
        <v>258</v>
      </c>
      <c r="W13" s="202" t="s">
        <v>53</v>
      </c>
      <c r="X13" s="202" t="s">
        <v>53</v>
      </c>
      <c r="Y13" s="202" t="s">
        <v>270</v>
      </c>
      <c r="Z13" s="202" t="s">
        <v>289</v>
      </c>
      <c r="AA13" s="184"/>
      <c r="AB13" s="185" t="s">
        <v>52</v>
      </c>
      <c r="AC13" s="185" t="s">
        <v>53</v>
      </c>
      <c r="AD13" s="185" t="s">
        <v>53</v>
      </c>
      <c r="AE13" s="185" t="s">
        <v>52</v>
      </c>
      <c r="AF13" s="412">
        <v>0</v>
      </c>
      <c r="AG13" s="185" t="s">
        <v>313</v>
      </c>
      <c r="AH13" s="185" t="s">
        <v>328</v>
      </c>
      <c r="AI13" s="185" t="s">
        <v>89</v>
      </c>
      <c r="AJ13" s="185" t="s">
        <v>53</v>
      </c>
      <c r="AK13" s="185" t="s">
        <v>355</v>
      </c>
      <c r="AL13" s="412">
        <v>600000</v>
      </c>
      <c r="AM13" s="185" t="s">
        <v>313</v>
      </c>
      <c r="AN13" s="185" t="s">
        <v>272</v>
      </c>
      <c r="AO13" s="185" t="s">
        <v>89</v>
      </c>
      <c r="AP13" s="185">
        <v>600000</v>
      </c>
      <c r="AQ13" s="185" t="s">
        <v>89</v>
      </c>
      <c r="AR13" s="335"/>
      <c r="AS13" s="185" t="s">
        <v>53</v>
      </c>
      <c r="AT13" s="185" t="s">
        <v>390</v>
      </c>
      <c r="AU13" s="412">
        <v>2086343</v>
      </c>
      <c r="AV13" s="185" t="s">
        <v>313</v>
      </c>
      <c r="AW13" s="185" t="s">
        <v>408</v>
      </c>
      <c r="AX13" s="185" t="s">
        <v>89</v>
      </c>
      <c r="AY13" s="282">
        <v>0.2233519695735057</v>
      </c>
      <c r="AZ13" s="185" t="s">
        <v>89</v>
      </c>
      <c r="BA13" s="185" t="s">
        <v>437</v>
      </c>
      <c r="BB13" s="185" t="s">
        <v>442</v>
      </c>
      <c r="BC13" s="185" t="s">
        <v>52</v>
      </c>
      <c r="BD13" s="185" t="s">
        <v>459</v>
      </c>
      <c r="BE13" s="181"/>
      <c r="BF13" s="186"/>
      <c r="BG13" s="187" t="s">
        <v>53</v>
      </c>
      <c r="BH13" s="187" t="s">
        <v>53</v>
      </c>
      <c r="BI13" s="187" t="s">
        <v>53</v>
      </c>
      <c r="BJ13" s="187" t="s">
        <v>53</v>
      </c>
      <c r="BK13" s="187" t="s">
        <v>53</v>
      </c>
      <c r="BL13" s="187" t="s">
        <v>53</v>
      </c>
      <c r="BM13" s="187" t="s">
        <v>53</v>
      </c>
      <c r="BN13" s="187" t="s">
        <v>53</v>
      </c>
      <c r="BO13" s="187" t="s">
        <v>53</v>
      </c>
      <c r="BP13" s="187" t="s">
        <v>53</v>
      </c>
      <c r="BQ13" s="187" t="s">
        <v>52</v>
      </c>
      <c r="BR13" s="187" t="s">
        <v>89</v>
      </c>
      <c r="BS13" s="186"/>
      <c r="BT13" s="187" t="s">
        <v>53</v>
      </c>
      <c r="BU13" s="187" t="s">
        <v>53</v>
      </c>
      <c r="BV13" s="187" t="s">
        <v>53</v>
      </c>
      <c r="BW13" s="187" t="s">
        <v>53</v>
      </c>
      <c r="BX13" s="187" t="s">
        <v>53</v>
      </c>
      <c r="BY13" s="187" t="s">
        <v>53</v>
      </c>
      <c r="BZ13" s="187" t="s">
        <v>53</v>
      </c>
      <c r="CA13" s="187" t="s">
        <v>53</v>
      </c>
      <c r="CB13" s="187" t="s">
        <v>53</v>
      </c>
      <c r="CC13" s="187" t="s">
        <v>53</v>
      </c>
      <c r="CD13" s="187" t="s">
        <v>52</v>
      </c>
      <c r="CE13" s="187" t="s">
        <v>89</v>
      </c>
      <c r="CF13" s="188"/>
      <c r="CG13" s="187" t="s">
        <v>53</v>
      </c>
      <c r="CH13" s="187" t="s">
        <v>53</v>
      </c>
      <c r="CI13" s="187" t="s">
        <v>53</v>
      </c>
      <c r="CJ13" s="187" t="s">
        <v>53</v>
      </c>
      <c r="CK13" s="187" t="s">
        <v>53</v>
      </c>
      <c r="CL13" s="187" t="s">
        <v>53</v>
      </c>
      <c r="CM13" s="187" t="s">
        <v>53</v>
      </c>
      <c r="CN13" s="187" t="s">
        <v>53</v>
      </c>
      <c r="CO13" s="187" t="s">
        <v>53</v>
      </c>
      <c r="CP13" s="187" t="s">
        <v>53</v>
      </c>
      <c r="CQ13" s="187" t="s">
        <v>52</v>
      </c>
      <c r="CR13" s="187" t="s">
        <v>89</v>
      </c>
      <c r="CS13" s="188"/>
      <c r="CT13" s="187" t="s">
        <v>89</v>
      </c>
      <c r="CU13" s="187" t="s">
        <v>89</v>
      </c>
      <c r="CV13" s="187" t="s">
        <v>89</v>
      </c>
      <c r="CW13" s="187" t="s">
        <v>89</v>
      </c>
      <c r="CX13" s="187" t="s">
        <v>89</v>
      </c>
      <c r="CY13" s="187" t="s">
        <v>89</v>
      </c>
      <c r="CZ13" s="187" t="s">
        <v>89</v>
      </c>
      <c r="DA13" s="187" t="s">
        <v>89</v>
      </c>
      <c r="DB13" s="187" t="s">
        <v>89</v>
      </c>
      <c r="DC13" s="187" t="s">
        <v>89</v>
      </c>
      <c r="DD13" s="187" t="s">
        <v>89</v>
      </c>
      <c r="DE13" s="187" t="s">
        <v>89</v>
      </c>
      <c r="DF13" s="190"/>
      <c r="DG13" s="191" t="s">
        <v>53</v>
      </c>
      <c r="DH13" s="191" t="s">
        <v>574</v>
      </c>
      <c r="DI13" s="191" t="s">
        <v>603</v>
      </c>
      <c r="DJ13" s="191" t="s">
        <v>53</v>
      </c>
      <c r="DK13" s="191" t="s">
        <v>53</v>
      </c>
      <c r="DL13" s="191" t="s">
        <v>52</v>
      </c>
      <c r="DM13" s="191" t="s">
        <v>89</v>
      </c>
      <c r="DN13" s="191" t="s">
        <v>89</v>
      </c>
      <c r="DO13" s="191" t="s">
        <v>89</v>
      </c>
      <c r="DP13" s="191" t="s">
        <v>52</v>
      </c>
      <c r="DQ13" s="191" t="s">
        <v>89</v>
      </c>
      <c r="DR13" s="191" t="s">
        <v>53</v>
      </c>
      <c r="DS13" s="191" t="s">
        <v>690</v>
      </c>
      <c r="DT13" s="191" t="s">
        <v>717</v>
      </c>
      <c r="DU13" s="191" t="s">
        <v>737</v>
      </c>
      <c r="DV13" s="191" t="s">
        <v>751</v>
      </c>
      <c r="DW13" s="191" t="s">
        <v>755</v>
      </c>
      <c r="DX13" s="191" t="s">
        <v>767</v>
      </c>
      <c r="DY13" s="191" t="s">
        <v>89</v>
      </c>
      <c r="DZ13" s="191" t="s">
        <v>89</v>
      </c>
      <c r="EA13" s="191" t="s">
        <v>89</v>
      </c>
      <c r="EB13" s="192"/>
      <c r="EC13" s="191" t="s">
        <v>52</v>
      </c>
      <c r="ED13" s="191" t="s">
        <v>89</v>
      </c>
      <c r="EE13" s="191" t="s">
        <v>89</v>
      </c>
      <c r="EF13" s="191" t="s">
        <v>52</v>
      </c>
      <c r="EG13" s="191" t="s">
        <v>89</v>
      </c>
      <c r="EH13" s="191" t="s">
        <v>89</v>
      </c>
      <c r="EI13" s="191" t="s">
        <v>89</v>
      </c>
      <c r="EJ13" s="191" t="s">
        <v>89</v>
      </c>
      <c r="EK13" s="191" t="s">
        <v>89</v>
      </c>
      <c r="EL13" s="192"/>
      <c r="EM13" s="191" t="s">
        <v>53</v>
      </c>
      <c r="EN13" s="191" t="s">
        <v>53</v>
      </c>
      <c r="EO13" s="191" t="s">
        <v>53</v>
      </c>
      <c r="EP13" s="191" t="s">
        <v>807</v>
      </c>
      <c r="EQ13" s="192"/>
      <c r="ER13" s="191">
        <v>2005</v>
      </c>
      <c r="ES13" s="191" t="s">
        <v>53</v>
      </c>
      <c r="ET13" s="191" t="s">
        <v>52</v>
      </c>
      <c r="EU13" s="191" t="s">
        <v>52</v>
      </c>
      <c r="EV13" s="191" t="s">
        <v>52</v>
      </c>
      <c r="EW13" s="191" t="s">
        <v>89</v>
      </c>
      <c r="EX13" s="192"/>
      <c r="EY13" s="191" t="s">
        <v>53</v>
      </c>
      <c r="EZ13" s="191" t="s">
        <v>53</v>
      </c>
      <c r="FA13" s="191" t="s">
        <v>53</v>
      </c>
      <c r="FB13" s="191" t="s">
        <v>53</v>
      </c>
      <c r="FC13" s="191" t="s">
        <v>53</v>
      </c>
      <c r="FD13" s="191" t="s">
        <v>53</v>
      </c>
      <c r="FE13" s="191" t="s">
        <v>53</v>
      </c>
      <c r="FF13" s="191" t="s">
        <v>53</v>
      </c>
      <c r="FG13" s="191" t="s">
        <v>260</v>
      </c>
      <c r="FH13" s="191" t="s">
        <v>260</v>
      </c>
      <c r="FI13" s="191">
        <v>2009</v>
      </c>
      <c r="FJ13" s="191" t="s">
        <v>843</v>
      </c>
      <c r="FK13" s="193"/>
      <c r="FL13" s="194" t="s">
        <v>53</v>
      </c>
      <c r="FM13" s="292"/>
      <c r="FN13" s="194" t="s">
        <v>52</v>
      </c>
      <c r="FO13" s="194" t="s">
        <v>53</v>
      </c>
      <c r="FP13" s="194" t="s">
        <v>53</v>
      </c>
      <c r="FQ13" s="194" t="s">
        <v>53</v>
      </c>
      <c r="FR13" s="194" t="s">
        <v>53</v>
      </c>
      <c r="FS13" s="194" t="s">
        <v>52</v>
      </c>
      <c r="FT13" s="194" t="s">
        <v>52</v>
      </c>
      <c r="FU13" s="194" t="s">
        <v>53</v>
      </c>
      <c r="FV13" s="194" t="s">
        <v>55</v>
      </c>
      <c r="FW13" s="194" t="s">
        <v>867</v>
      </c>
      <c r="FX13" s="194" t="s">
        <v>892</v>
      </c>
      <c r="FY13" s="292"/>
      <c r="FZ13" s="194" t="s">
        <v>53</v>
      </c>
      <c r="GA13" s="194" t="s">
        <v>53</v>
      </c>
      <c r="GB13" s="195" t="s">
        <v>923</v>
      </c>
      <c r="GC13" s="189" t="s">
        <v>948</v>
      </c>
      <c r="GD13" s="189">
        <v>2010</v>
      </c>
    </row>
    <row r="14" spans="1:186" s="196" customFormat="1" ht="50.1" customHeight="1">
      <c r="A14" s="182" t="s">
        <v>17</v>
      </c>
      <c r="B14" s="183"/>
      <c r="C14" s="202" t="s">
        <v>53</v>
      </c>
      <c r="D14" s="202" t="s">
        <v>64</v>
      </c>
      <c r="E14" s="202"/>
      <c r="F14" s="202" t="s">
        <v>53</v>
      </c>
      <c r="G14" s="202" t="s">
        <v>97</v>
      </c>
      <c r="H14" s="202" t="s">
        <v>53</v>
      </c>
      <c r="I14" s="202" t="s">
        <v>121</v>
      </c>
      <c r="J14" s="202" t="s">
        <v>52</v>
      </c>
      <c r="K14" s="202" t="s">
        <v>89</v>
      </c>
      <c r="L14" s="202" t="s">
        <v>52</v>
      </c>
      <c r="M14" s="202" t="s">
        <v>89</v>
      </c>
      <c r="N14" s="202" t="s">
        <v>52</v>
      </c>
      <c r="O14" s="202" t="s">
        <v>89</v>
      </c>
      <c r="P14" s="202" t="s">
        <v>53</v>
      </c>
      <c r="Q14" s="202" t="s">
        <v>199</v>
      </c>
      <c r="R14" s="202" t="s">
        <v>53</v>
      </c>
      <c r="S14" s="202" t="s">
        <v>229</v>
      </c>
      <c r="T14" s="202" t="s">
        <v>53</v>
      </c>
      <c r="U14" s="202" t="s">
        <v>251</v>
      </c>
      <c r="V14" s="202" t="s">
        <v>257</v>
      </c>
      <c r="W14" s="202" t="s">
        <v>53</v>
      </c>
      <c r="X14" s="202" t="s">
        <v>53</v>
      </c>
      <c r="Y14" s="202" t="s">
        <v>271</v>
      </c>
      <c r="Z14" s="202" t="s">
        <v>290</v>
      </c>
      <c r="AA14" s="184"/>
      <c r="AB14" s="185" t="s">
        <v>52</v>
      </c>
      <c r="AC14" s="185" t="s">
        <v>52</v>
      </c>
      <c r="AD14" s="185" t="s">
        <v>53</v>
      </c>
      <c r="AE14" s="185" t="s">
        <v>53</v>
      </c>
      <c r="AF14" s="412">
        <v>1325301</v>
      </c>
      <c r="AG14" s="185" t="s">
        <v>313</v>
      </c>
      <c r="AH14" s="185" t="s">
        <v>329</v>
      </c>
      <c r="AI14" s="185" t="s">
        <v>89</v>
      </c>
      <c r="AJ14" s="185" t="s">
        <v>52</v>
      </c>
      <c r="AK14" s="185" t="s">
        <v>55</v>
      </c>
      <c r="AL14" s="412">
        <v>0</v>
      </c>
      <c r="AM14" s="185" t="s">
        <v>313</v>
      </c>
      <c r="AN14" s="185" t="s">
        <v>89</v>
      </c>
      <c r="AO14" s="185" t="s">
        <v>89</v>
      </c>
      <c r="AP14" s="185">
        <v>1325301</v>
      </c>
      <c r="AQ14" s="185" t="s">
        <v>89</v>
      </c>
      <c r="AR14" s="335"/>
      <c r="AS14" s="185" t="s">
        <v>52</v>
      </c>
      <c r="AT14" s="185" t="s">
        <v>55</v>
      </c>
      <c r="AU14" s="412">
        <v>0</v>
      </c>
      <c r="AV14" s="185" t="s">
        <v>313</v>
      </c>
      <c r="AW14" s="185" t="s">
        <v>89</v>
      </c>
      <c r="AX14" s="185" t="s">
        <v>89</v>
      </c>
      <c r="AY14" s="282">
        <v>1</v>
      </c>
      <c r="AZ14" s="185" t="s">
        <v>89</v>
      </c>
      <c r="BA14" s="185" t="s">
        <v>436</v>
      </c>
      <c r="BB14" s="185" t="s">
        <v>157</v>
      </c>
      <c r="BC14" s="185" t="s">
        <v>55</v>
      </c>
      <c r="BD14" s="185" t="s">
        <v>460</v>
      </c>
      <c r="BE14" s="181"/>
      <c r="BF14" s="186"/>
      <c r="BG14" s="187" t="s">
        <v>53</v>
      </c>
      <c r="BH14" s="187" t="s">
        <v>53</v>
      </c>
      <c r="BI14" s="187" t="s">
        <v>53</v>
      </c>
      <c r="BJ14" s="187" t="s">
        <v>53</v>
      </c>
      <c r="BK14" s="187" t="s">
        <v>53</v>
      </c>
      <c r="BL14" s="187" t="s">
        <v>53</v>
      </c>
      <c r="BM14" s="187" t="s">
        <v>53</v>
      </c>
      <c r="BN14" s="187" t="s">
        <v>53</v>
      </c>
      <c r="BO14" s="187" t="s">
        <v>53</v>
      </c>
      <c r="BP14" s="187" t="s">
        <v>53</v>
      </c>
      <c r="BQ14" s="187" t="s">
        <v>53</v>
      </c>
      <c r="BR14" s="187" t="s">
        <v>493</v>
      </c>
      <c r="BS14" s="186"/>
      <c r="BT14" s="187" t="s">
        <v>53</v>
      </c>
      <c r="BU14" s="187" t="s">
        <v>52</v>
      </c>
      <c r="BV14" s="187" t="s">
        <v>53</v>
      </c>
      <c r="BW14" s="187" t="s">
        <v>53</v>
      </c>
      <c r="BX14" s="187" t="s">
        <v>53</v>
      </c>
      <c r="BY14" s="187" t="s">
        <v>53</v>
      </c>
      <c r="BZ14" s="187" t="s">
        <v>52</v>
      </c>
      <c r="CA14" s="187" t="s">
        <v>52</v>
      </c>
      <c r="CB14" s="187" t="s">
        <v>53</v>
      </c>
      <c r="CC14" s="187" t="s">
        <v>53</v>
      </c>
      <c r="CD14" s="187" t="s">
        <v>53</v>
      </c>
      <c r="CE14" s="187" t="s">
        <v>89</v>
      </c>
      <c r="CF14" s="188"/>
      <c r="CG14" s="187" t="s">
        <v>53</v>
      </c>
      <c r="CH14" s="187" t="s">
        <v>52</v>
      </c>
      <c r="CI14" s="187" t="s">
        <v>53</v>
      </c>
      <c r="CJ14" s="187" t="s">
        <v>53</v>
      </c>
      <c r="CK14" s="187" t="s">
        <v>53</v>
      </c>
      <c r="CL14" s="187" t="s">
        <v>53</v>
      </c>
      <c r="CM14" s="187" t="s">
        <v>53</v>
      </c>
      <c r="CN14" s="187" t="s">
        <v>53</v>
      </c>
      <c r="CO14" s="187" t="s">
        <v>53</v>
      </c>
      <c r="CP14" s="187" t="s">
        <v>53</v>
      </c>
      <c r="CQ14" s="187" t="s">
        <v>53</v>
      </c>
      <c r="CR14" s="187" t="s">
        <v>525</v>
      </c>
      <c r="CS14" s="188"/>
      <c r="CT14" s="187" t="s">
        <v>89</v>
      </c>
      <c r="CU14" s="187" t="s">
        <v>89</v>
      </c>
      <c r="CV14" s="187" t="s">
        <v>89</v>
      </c>
      <c r="CW14" s="187" t="s">
        <v>89</v>
      </c>
      <c r="CX14" s="187" t="s">
        <v>89</v>
      </c>
      <c r="CY14" s="187" t="s">
        <v>89</v>
      </c>
      <c r="CZ14" s="187" t="s">
        <v>89</v>
      </c>
      <c r="DA14" s="187" t="s">
        <v>89</v>
      </c>
      <c r="DB14" s="187" t="s">
        <v>89</v>
      </c>
      <c r="DC14" s="187" t="s">
        <v>89</v>
      </c>
      <c r="DD14" s="187" t="s">
        <v>89</v>
      </c>
      <c r="DE14" s="187" t="s">
        <v>89</v>
      </c>
      <c r="DF14" s="190"/>
      <c r="DG14" s="191" t="s">
        <v>53</v>
      </c>
      <c r="DH14" s="191" t="s">
        <v>575</v>
      </c>
      <c r="DI14" s="191" t="s">
        <v>604</v>
      </c>
      <c r="DJ14" s="191" t="s">
        <v>53</v>
      </c>
      <c r="DK14" s="191" t="s">
        <v>53</v>
      </c>
      <c r="DL14" s="191" t="s">
        <v>53</v>
      </c>
      <c r="DM14" s="191" t="s">
        <v>628</v>
      </c>
      <c r="DN14" s="191" t="s">
        <v>643</v>
      </c>
      <c r="DO14" s="191" t="s">
        <v>659</v>
      </c>
      <c r="DP14" s="191" t="s">
        <v>52</v>
      </c>
      <c r="DQ14" s="191" t="s">
        <v>89</v>
      </c>
      <c r="DR14" s="191" t="s">
        <v>52</v>
      </c>
      <c r="DS14" s="191" t="s">
        <v>89</v>
      </c>
      <c r="DT14" s="191" t="s">
        <v>89</v>
      </c>
      <c r="DU14" s="191" t="s">
        <v>89</v>
      </c>
      <c r="DV14" s="191" t="s">
        <v>89</v>
      </c>
      <c r="DW14" s="191" t="s">
        <v>89</v>
      </c>
      <c r="DX14" s="191" t="s">
        <v>89</v>
      </c>
      <c r="DY14" s="191" t="s">
        <v>89</v>
      </c>
      <c r="DZ14" s="191" t="s">
        <v>89</v>
      </c>
      <c r="EA14" s="191" t="s">
        <v>89</v>
      </c>
      <c r="EB14" s="192"/>
      <c r="EC14" s="191" t="s">
        <v>52</v>
      </c>
      <c r="ED14" s="191" t="s">
        <v>89</v>
      </c>
      <c r="EE14" s="191" t="s">
        <v>89</v>
      </c>
      <c r="EF14" s="191" t="s">
        <v>52</v>
      </c>
      <c r="EG14" s="191" t="s">
        <v>89</v>
      </c>
      <c r="EH14" s="191" t="s">
        <v>89</v>
      </c>
      <c r="EI14" s="191" t="s">
        <v>52</v>
      </c>
      <c r="EJ14" s="191" t="s">
        <v>89</v>
      </c>
      <c r="EK14" s="191" t="s">
        <v>89</v>
      </c>
      <c r="EL14" s="192"/>
      <c r="EM14" s="191" t="s">
        <v>52</v>
      </c>
      <c r="EN14" s="191" t="s">
        <v>52</v>
      </c>
      <c r="EO14" s="191" t="s">
        <v>55</v>
      </c>
      <c r="EP14" s="191" t="s">
        <v>89</v>
      </c>
      <c r="EQ14" s="192"/>
      <c r="ER14" s="191" t="s">
        <v>55</v>
      </c>
      <c r="ES14" s="191" t="s">
        <v>55</v>
      </c>
      <c r="ET14" s="191" t="s">
        <v>55</v>
      </c>
      <c r="EU14" s="191" t="s">
        <v>55</v>
      </c>
      <c r="EV14" s="191" t="s">
        <v>55</v>
      </c>
      <c r="EW14" s="191" t="s">
        <v>89</v>
      </c>
      <c r="EX14" s="192"/>
      <c r="EY14" s="191" t="s">
        <v>55</v>
      </c>
      <c r="EZ14" s="191" t="s">
        <v>55</v>
      </c>
      <c r="FA14" s="191" t="s">
        <v>55</v>
      </c>
      <c r="FB14" s="191" t="s">
        <v>55</v>
      </c>
      <c r="FC14" s="191" t="s">
        <v>55</v>
      </c>
      <c r="FD14" s="191" t="s">
        <v>55</v>
      </c>
      <c r="FE14" s="191" t="s">
        <v>55</v>
      </c>
      <c r="FF14" s="191" t="s">
        <v>55</v>
      </c>
      <c r="FG14" s="191" t="s">
        <v>55</v>
      </c>
      <c r="FH14" s="191" t="s">
        <v>55</v>
      </c>
      <c r="FI14" s="191" t="s">
        <v>55</v>
      </c>
      <c r="FJ14" s="191" t="s">
        <v>844</v>
      </c>
      <c r="FK14" s="193"/>
      <c r="FL14" s="194" t="s">
        <v>53</v>
      </c>
      <c r="FM14" s="292"/>
      <c r="FN14" s="194" t="s">
        <v>53</v>
      </c>
      <c r="FO14" s="194" t="s">
        <v>55</v>
      </c>
      <c r="FP14" s="194" t="s">
        <v>53</v>
      </c>
      <c r="FQ14" s="194" t="s">
        <v>52</v>
      </c>
      <c r="FR14" s="194" t="s">
        <v>52</v>
      </c>
      <c r="FS14" s="194" t="s">
        <v>52</v>
      </c>
      <c r="FT14" s="194" t="s">
        <v>55</v>
      </c>
      <c r="FU14" s="194" t="s">
        <v>55</v>
      </c>
      <c r="FV14" s="194" t="s">
        <v>52</v>
      </c>
      <c r="FW14" s="194" t="s">
        <v>872</v>
      </c>
      <c r="FX14" s="194" t="s">
        <v>893</v>
      </c>
      <c r="FY14" s="292"/>
      <c r="FZ14" s="194" t="s">
        <v>52</v>
      </c>
      <c r="GA14" s="194" t="s">
        <v>52</v>
      </c>
      <c r="GB14" s="195" t="s">
        <v>924</v>
      </c>
      <c r="GC14" s="189" t="s">
        <v>949</v>
      </c>
      <c r="GD14" s="189">
        <v>2010</v>
      </c>
    </row>
    <row r="15" spans="1:186" s="196" customFormat="1" ht="50.1" customHeight="1">
      <c r="A15" s="182" t="s">
        <v>18</v>
      </c>
      <c r="B15" s="183"/>
      <c r="C15" s="202" t="s">
        <v>53</v>
      </c>
      <c r="D15" s="202" t="s">
        <v>65</v>
      </c>
      <c r="E15" s="202"/>
      <c r="F15" s="202" t="s">
        <v>53</v>
      </c>
      <c r="G15" s="202" t="s">
        <v>97</v>
      </c>
      <c r="H15" s="202" t="s">
        <v>53</v>
      </c>
      <c r="I15" s="202" t="s">
        <v>122</v>
      </c>
      <c r="J15" s="202" t="s">
        <v>53</v>
      </c>
      <c r="K15" s="202" t="s">
        <v>146</v>
      </c>
      <c r="L15" s="202" t="s">
        <v>53</v>
      </c>
      <c r="M15" s="202" t="s">
        <v>155</v>
      </c>
      <c r="N15" s="202" t="s">
        <v>53</v>
      </c>
      <c r="O15" s="202" t="s">
        <v>181</v>
      </c>
      <c r="P15" s="202" t="s">
        <v>53</v>
      </c>
      <c r="Q15" s="202" t="s">
        <v>200</v>
      </c>
      <c r="R15" s="202" t="s">
        <v>53</v>
      </c>
      <c r="S15" s="202" t="s">
        <v>230</v>
      </c>
      <c r="T15" s="202" t="s">
        <v>52</v>
      </c>
      <c r="U15" s="202" t="s">
        <v>89</v>
      </c>
      <c r="V15" s="202" t="s">
        <v>260</v>
      </c>
      <c r="W15" s="202" t="s">
        <v>260</v>
      </c>
      <c r="X15" s="202" t="s">
        <v>53</v>
      </c>
      <c r="Y15" s="202" t="s">
        <v>272</v>
      </c>
      <c r="Z15" s="202" t="s">
        <v>291</v>
      </c>
      <c r="AA15" s="184"/>
      <c r="AB15" s="185" t="s">
        <v>52</v>
      </c>
      <c r="AC15" s="185" t="s">
        <v>52</v>
      </c>
      <c r="AD15" s="185" t="s">
        <v>52</v>
      </c>
      <c r="AE15" s="185" t="s">
        <v>52</v>
      </c>
      <c r="AF15" s="412">
        <v>0</v>
      </c>
      <c r="AG15" s="185" t="s">
        <v>316</v>
      </c>
      <c r="AH15" s="185" t="s">
        <v>330</v>
      </c>
      <c r="AI15" s="185" t="s">
        <v>344</v>
      </c>
      <c r="AJ15" s="185" t="s">
        <v>52</v>
      </c>
      <c r="AK15" s="185" t="s">
        <v>55</v>
      </c>
      <c r="AL15" s="412">
        <v>0</v>
      </c>
      <c r="AM15" s="185" t="s">
        <v>316</v>
      </c>
      <c r="AN15" s="185" t="s">
        <v>89</v>
      </c>
      <c r="AO15" s="185" t="s">
        <v>89</v>
      </c>
      <c r="AP15" s="185">
        <v>0</v>
      </c>
      <c r="AQ15" s="185" t="s">
        <v>89</v>
      </c>
      <c r="AR15" s="335"/>
      <c r="AS15" s="185" t="s">
        <v>53</v>
      </c>
      <c r="AT15" s="185" t="s">
        <v>157</v>
      </c>
      <c r="AU15" s="412">
        <v>900000</v>
      </c>
      <c r="AV15" s="185" t="s">
        <v>316</v>
      </c>
      <c r="AW15" s="185" t="s">
        <v>157</v>
      </c>
      <c r="AX15" s="185" t="s">
        <v>422</v>
      </c>
      <c r="AY15" s="282">
        <v>0</v>
      </c>
      <c r="AZ15" s="185" t="s">
        <v>432</v>
      </c>
      <c r="BA15" s="185" t="s">
        <v>436</v>
      </c>
      <c r="BB15" s="185" t="s">
        <v>157</v>
      </c>
      <c r="BC15" s="185" t="s">
        <v>55</v>
      </c>
      <c r="BD15" s="185" t="s">
        <v>461</v>
      </c>
      <c r="BE15" s="181"/>
      <c r="BF15" s="186"/>
      <c r="BG15" s="187" t="s">
        <v>53</v>
      </c>
      <c r="BH15" s="187" t="s">
        <v>52</v>
      </c>
      <c r="BI15" s="187" t="s">
        <v>53</v>
      </c>
      <c r="BJ15" s="187" t="s">
        <v>52</v>
      </c>
      <c r="BK15" s="187" t="s">
        <v>53</v>
      </c>
      <c r="BL15" s="187" t="s">
        <v>53</v>
      </c>
      <c r="BM15" s="187" t="s">
        <v>52</v>
      </c>
      <c r="BN15" s="187" t="s">
        <v>52</v>
      </c>
      <c r="BO15" s="187" t="s">
        <v>53</v>
      </c>
      <c r="BP15" s="187" t="s">
        <v>53</v>
      </c>
      <c r="BQ15" s="187" t="s">
        <v>52</v>
      </c>
      <c r="BR15" s="187" t="s">
        <v>494</v>
      </c>
      <c r="BS15" s="186"/>
      <c r="BT15" s="187" t="s">
        <v>53</v>
      </c>
      <c r="BU15" s="187" t="s">
        <v>52</v>
      </c>
      <c r="BV15" s="187" t="s">
        <v>53</v>
      </c>
      <c r="BW15" s="187" t="s">
        <v>52</v>
      </c>
      <c r="BX15" s="187" t="s">
        <v>53</v>
      </c>
      <c r="BY15" s="187" t="s">
        <v>53</v>
      </c>
      <c r="BZ15" s="187" t="s">
        <v>52</v>
      </c>
      <c r="CA15" s="187" t="s">
        <v>52</v>
      </c>
      <c r="CB15" s="187" t="s">
        <v>53</v>
      </c>
      <c r="CC15" s="187" t="s">
        <v>53</v>
      </c>
      <c r="CD15" s="187" t="s">
        <v>52</v>
      </c>
      <c r="CE15" s="187" t="s">
        <v>89</v>
      </c>
      <c r="CF15" s="188"/>
      <c r="CG15" s="187" t="s">
        <v>53</v>
      </c>
      <c r="CH15" s="187" t="s">
        <v>52</v>
      </c>
      <c r="CI15" s="187" t="s">
        <v>53</v>
      </c>
      <c r="CJ15" s="187" t="s">
        <v>52</v>
      </c>
      <c r="CK15" s="187" t="s">
        <v>53</v>
      </c>
      <c r="CL15" s="187" t="s">
        <v>53</v>
      </c>
      <c r="CM15" s="187" t="s">
        <v>52</v>
      </c>
      <c r="CN15" s="187" t="s">
        <v>52</v>
      </c>
      <c r="CO15" s="187" t="s">
        <v>53</v>
      </c>
      <c r="CP15" s="187" t="s">
        <v>53</v>
      </c>
      <c r="CQ15" s="187" t="s">
        <v>52</v>
      </c>
      <c r="CR15" s="187" t="s">
        <v>89</v>
      </c>
      <c r="CS15" s="188"/>
      <c r="CT15" s="187" t="s">
        <v>89</v>
      </c>
      <c r="CU15" s="187" t="s">
        <v>89</v>
      </c>
      <c r="CV15" s="187" t="s">
        <v>89</v>
      </c>
      <c r="CW15" s="187" t="s">
        <v>89</v>
      </c>
      <c r="CX15" s="187" t="s">
        <v>89</v>
      </c>
      <c r="CY15" s="187" t="s">
        <v>89</v>
      </c>
      <c r="CZ15" s="187" t="s">
        <v>89</v>
      </c>
      <c r="DA15" s="187" t="s">
        <v>89</v>
      </c>
      <c r="DB15" s="187" t="s">
        <v>89</v>
      </c>
      <c r="DC15" s="187" t="s">
        <v>89</v>
      </c>
      <c r="DD15" s="187" t="s">
        <v>89</v>
      </c>
      <c r="DE15" s="187" t="s">
        <v>89</v>
      </c>
      <c r="DF15" s="190"/>
      <c r="DG15" s="191" t="s">
        <v>53</v>
      </c>
      <c r="DH15" s="191" t="s">
        <v>576</v>
      </c>
      <c r="DI15" s="191" t="s">
        <v>605</v>
      </c>
      <c r="DJ15" s="191" t="s">
        <v>53</v>
      </c>
      <c r="DK15" s="191" t="s">
        <v>52</v>
      </c>
      <c r="DL15" s="191" t="s">
        <v>52</v>
      </c>
      <c r="DM15" s="191" t="s">
        <v>89</v>
      </c>
      <c r="DN15" s="191" t="s">
        <v>89</v>
      </c>
      <c r="DO15" s="191" t="s">
        <v>89</v>
      </c>
      <c r="DP15" s="191" t="s">
        <v>52</v>
      </c>
      <c r="DQ15" s="191" t="s">
        <v>89</v>
      </c>
      <c r="DR15" s="191" t="s">
        <v>53</v>
      </c>
      <c r="DS15" s="191" t="s">
        <v>696</v>
      </c>
      <c r="DT15" s="191" t="s">
        <v>718</v>
      </c>
      <c r="DU15" s="191" t="s">
        <v>718</v>
      </c>
      <c r="DV15" s="191" t="s">
        <v>89</v>
      </c>
      <c r="DW15" s="191" t="s">
        <v>89</v>
      </c>
      <c r="DX15" s="191" t="s">
        <v>89</v>
      </c>
      <c r="DY15" s="191" t="s">
        <v>89</v>
      </c>
      <c r="DZ15" s="191" t="s">
        <v>89</v>
      </c>
      <c r="EA15" s="191" t="s">
        <v>89</v>
      </c>
      <c r="EB15" s="192"/>
      <c r="EC15" s="191" t="s">
        <v>52</v>
      </c>
      <c r="ED15" s="191" t="s">
        <v>89</v>
      </c>
      <c r="EE15" s="191" t="s">
        <v>89</v>
      </c>
      <c r="EF15" s="191" t="s">
        <v>52</v>
      </c>
      <c r="EG15" s="191" t="s">
        <v>89</v>
      </c>
      <c r="EH15" s="191" t="s">
        <v>89</v>
      </c>
      <c r="EI15" s="191" t="s">
        <v>52</v>
      </c>
      <c r="EJ15" s="191" t="s">
        <v>89</v>
      </c>
      <c r="EK15" s="191" t="s">
        <v>89</v>
      </c>
      <c r="EL15" s="192"/>
      <c r="EM15" s="191" t="s">
        <v>52</v>
      </c>
      <c r="EN15" s="191" t="s">
        <v>52</v>
      </c>
      <c r="EO15" s="191" t="s">
        <v>55</v>
      </c>
      <c r="EP15" s="191" t="s">
        <v>89</v>
      </c>
      <c r="EQ15" s="192"/>
      <c r="ER15" s="191">
        <v>2001</v>
      </c>
      <c r="ES15" s="191" t="s">
        <v>53</v>
      </c>
      <c r="ET15" s="191" t="s">
        <v>52</v>
      </c>
      <c r="EU15" s="191" t="s">
        <v>52</v>
      </c>
      <c r="EV15" s="191" t="s">
        <v>52</v>
      </c>
      <c r="EW15" s="191" t="s">
        <v>89</v>
      </c>
      <c r="EX15" s="192"/>
      <c r="EY15" s="191" t="s">
        <v>53</v>
      </c>
      <c r="EZ15" s="191" t="s">
        <v>53</v>
      </c>
      <c r="FA15" s="191" t="s">
        <v>53</v>
      </c>
      <c r="FB15" s="191" t="s">
        <v>52</v>
      </c>
      <c r="FC15" s="191" t="s">
        <v>53</v>
      </c>
      <c r="FD15" s="191" t="s">
        <v>53</v>
      </c>
      <c r="FE15" s="191" t="s">
        <v>52</v>
      </c>
      <c r="FF15" s="191" t="s">
        <v>52</v>
      </c>
      <c r="FG15" s="191" t="s">
        <v>260</v>
      </c>
      <c r="FH15" s="191" t="s">
        <v>260</v>
      </c>
      <c r="FI15" s="191">
        <v>2007</v>
      </c>
      <c r="FJ15" s="191" t="s">
        <v>89</v>
      </c>
      <c r="FK15" s="193"/>
      <c r="FL15" s="194" t="s">
        <v>53</v>
      </c>
      <c r="FM15" s="292"/>
      <c r="FN15" s="194" t="s">
        <v>53</v>
      </c>
      <c r="FO15" s="194" t="s">
        <v>55</v>
      </c>
      <c r="FP15" s="194" t="s">
        <v>53</v>
      </c>
      <c r="FQ15" s="194" t="s">
        <v>53</v>
      </c>
      <c r="FR15" s="194" t="s">
        <v>53</v>
      </c>
      <c r="FS15" s="194" t="s">
        <v>53</v>
      </c>
      <c r="FT15" s="194" t="s">
        <v>55</v>
      </c>
      <c r="FU15" s="194" t="s">
        <v>55</v>
      </c>
      <c r="FV15" s="194" t="s">
        <v>55</v>
      </c>
      <c r="FW15" s="194" t="s">
        <v>873</v>
      </c>
      <c r="FX15" s="194" t="s">
        <v>894</v>
      </c>
      <c r="FY15" s="292"/>
      <c r="FZ15" s="194" t="s">
        <v>52</v>
      </c>
      <c r="GA15" s="194" t="s">
        <v>53</v>
      </c>
      <c r="GB15" s="195" t="s">
        <v>925</v>
      </c>
      <c r="GC15" s="189" t="s">
        <v>949</v>
      </c>
      <c r="GD15" s="189">
        <v>2010</v>
      </c>
    </row>
    <row r="16" spans="1:186" s="196" customFormat="1" ht="50.1" customHeight="1">
      <c r="A16" s="182" t="s">
        <v>19</v>
      </c>
      <c r="B16" s="183"/>
      <c r="C16" s="202" t="s">
        <v>53</v>
      </c>
      <c r="D16" s="202" t="s">
        <v>66</v>
      </c>
      <c r="E16" s="202"/>
      <c r="F16" s="202" t="s">
        <v>52</v>
      </c>
      <c r="G16" s="202" t="s">
        <v>89</v>
      </c>
      <c r="H16" s="202" t="s">
        <v>52</v>
      </c>
      <c r="I16" s="202" t="s">
        <v>89</v>
      </c>
      <c r="J16" s="202" t="s">
        <v>52</v>
      </c>
      <c r="K16" s="202" t="s">
        <v>89</v>
      </c>
      <c r="L16" s="202" t="s">
        <v>52</v>
      </c>
      <c r="M16" s="202" t="s">
        <v>89</v>
      </c>
      <c r="N16" s="202" t="s">
        <v>52</v>
      </c>
      <c r="O16" s="202" t="s">
        <v>89</v>
      </c>
      <c r="P16" s="202" t="s">
        <v>53</v>
      </c>
      <c r="Q16" s="202" t="s">
        <v>66</v>
      </c>
      <c r="R16" s="202" t="s">
        <v>52</v>
      </c>
      <c r="S16" s="202" t="s">
        <v>89</v>
      </c>
      <c r="T16" s="202" t="s">
        <v>52</v>
      </c>
      <c r="U16" s="202" t="s">
        <v>89</v>
      </c>
      <c r="V16" s="202" t="s">
        <v>257</v>
      </c>
      <c r="W16" s="202" t="s">
        <v>53</v>
      </c>
      <c r="X16" s="202" t="s">
        <v>53</v>
      </c>
      <c r="Y16" s="202" t="s">
        <v>273</v>
      </c>
      <c r="Z16" s="202" t="s">
        <v>292</v>
      </c>
      <c r="AA16" s="184"/>
      <c r="AB16" s="185" t="s">
        <v>52</v>
      </c>
      <c r="AC16" s="185" t="s">
        <v>53</v>
      </c>
      <c r="AD16" s="185" t="s">
        <v>53</v>
      </c>
      <c r="AE16" s="185" t="s">
        <v>53</v>
      </c>
      <c r="AF16" s="412" t="s">
        <v>260</v>
      </c>
      <c r="AG16" s="185" t="s">
        <v>317</v>
      </c>
      <c r="AH16" s="185" t="s">
        <v>331</v>
      </c>
      <c r="AI16" s="185" t="s">
        <v>89</v>
      </c>
      <c r="AJ16" s="185" t="s">
        <v>52</v>
      </c>
      <c r="AK16" s="185" t="s">
        <v>55</v>
      </c>
      <c r="AL16" s="412">
        <v>0</v>
      </c>
      <c r="AM16" s="185" t="s">
        <v>317</v>
      </c>
      <c r="AN16" s="185" t="s">
        <v>89</v>
      </c>
      <c r="AO16" s="185" t="s">
        <v>372</v>
      </c>
      <c r="AP16" s="185" t="s">
        <v>260</v>
      </c>
      <c r="AQ16" s="185" t="s">
        <v>89</v>
      </c>
      <c r="AR16" s="335"/>
      <c r="AS16" s="185" t="s">
        <v>52</v>
      </c>
      <c r="AT16" s="185" t="s">
        <v>55</v>
      </c>
      <c r="AU16" s="412">
        <v>0</v>
      </c>
      <c r="AV16" s="185" t="s">
        <v>317</v>
      </c>
      <c r="AW16" s="185" t="s">
        <v>89</v>
      </c>
      <c r="AX16" s="185" t="s">
        <v>423</v>
      </c>
      <c r="AY16" s="282">
        <v>1</v>
      </c>
      <c r="AZ16" s="185" t="s">
        <v>89</v>
      </c>
      <c r="BA16" s="185" t="s">
        <v>437</v>
      </c>
      <c r="BB16" s="185" t="s">
        <v>443</v>
      </c>
      <c r="BC16" s="185" t="s">
        <v>52</v>
      </c>
      <c r="BD16" s="185" t="s">
        <v>462</v>
      </c>
      <c r="BE16" s="181"/>
      <c r="BF16" s="186"/>
      <c r="BG16" s="187" t="s">
        <v>53</v>
      </c>
      <c r="BH16" s="187" t="s">
        <v>53</v>
      </c>
      <c r="BI16" s="187" t="s">
        <v>53</v>
      </c>
      <c r="BJ16" s="187" t="s">
        <v>52</v>
      </c>
      <c r="BK16" s="187" t="s">
        <v>53</v>
      </c>
      <c r="BL16" s="187" t="s">
        <v>53</v>
      </c>
      <c r="BM16" s="187" t="s">
        <v>53</v>
      </c>
      <c r="BN16" s="187" t="s">
        <v>53</v>
      </c>
      <c r="BO16" s="187" t="s">
        <v>53</v>
      </c>
      <c r="BP16" s="187" t="s">
        <v>53</v>
      </c>
      <c r="BQ16" s="187" t="s">
        <v>53</v>
      </c>
      <c r="BR16" s="187" t="s">
        <v>89</v>
      </c>
      <c r="BS16" s="186"/>
      <c r="BT16" s="187" t="s">
        <v>53</v>
      </c>
      <c r="BU16" s="187" t="s">
        <v>52</v>
      </c>
      <c r="BV16" s="187" t="s">
        <v>52</v>
      </c>
      <c r="BW16" s="187" t="s">
        <v>52</v>
      </c>
      <c r="BX16" s="187" t="s">
        <v>53</v>
      </c>
      <c r="BY16" s="187" t="s">
        <v>53</v>
      </c>
      <c r="BZ16" s="187" t="s">
        <v>52</v>
      </c>
      <c r="CA16" s="187" t="s">
        <v>53</v>
      </c>
      <c r="CB16" s="187" t="s">
        <v>53</v>
      </c>
      <c r="CC16" s="187" t="s">
        <v>53</v>
      </c>
      <c r="CD16" s="187" t="s">
        <v>52</v>
      </c>
      <c r="CE16" s="187" t="s">
        <v>89</v>
      </c>
      <c r="CF16" s="188"/>
      <c r="CG16" s="187" t="s">
        <v>53</v>
      </c>
      <c r="CH16" s="187" t="s">
        <v>52</v>
      </c>
      <c r="CI16" s="187" t="s">
        <v>53</v>
      </c>
      <c r="CJ16" s="187" t="s">
        <v>52</v>
      </c>
      <c r="CK16" s="187" t="s">
        <v>53</v>
      </c>
      <c r="CL16" s="187" t="s">
        <v>53</v>
      </c>
      <c r="CM16" s="187" t="s">
        <v>53</v>
      </c>
      <c r="CN16" s="187" t="s">
        <v>53</v>
      </c>
      <c r="CO16" s="187" t="s">
        <v>53</v>
      </c>
      <c r="CP16" s="187" t="s">
        <v>53</v>
      </c>
      <c r="CQ16" s="187" t="s">
        <v>53</v>
      </c>
      <c r="CR16" s="187" t="s">
        <v>89</v>
      </c>
      <c r="CS16" s="188"/>
      <c r="CT16" s="187" t="s">
        <v>529</v>
      </c>
      <c r="CU16" s="187" t="s">
        <v>534</v>
      </c>
      <c r="CV16" s="187" t="s">
        <v>534</v>
      </c>
      <c r="CW16" s="187" t="s">
        <v>540</v>
      </c>
      <c r="CX16" s="187" t="s">
        <v>89</v>
      </c>
      <c r="CY16" s="187" t="s">
        <v>89</v>
      </c>
      <c r="CZ16" s="187" t="s">
        <v>89</v>
      </c>
      <c r="DA16" s="187" t="s">
        <v>89</v>
      </c>
      <c r="DB16" s="187" t="s">
        <v>89</v>
      </c>
      <c r="DC16" s="187" t="s">
        <v>89</v>
      </c>
      <c r="DD16" s="187" t="s">
        <v>560</v>
      </c>
      <c r="DE16" s="187" t="s">
        <v>89</v>
      </c>
      <c r="DF16" s="190"/>
      <c r="DG16" s="191" t="s">
        <v>53</v>
      </c>
      <c r="DH16" s="191" t="s">
        <v>577</v>
      </c>
      <c r="DI16" s="191" t="s">
        <v>606</v>
      </c>
      <c r="DJ16" s="191" t="s">
        <v>53</v>
      </c>
      <c r="DK16" s="191" t="s">
        <v>53</v>
      </c>
      <c r="DL16" s="191" t="s">
        <v>52</v>
      </c>
      <c r="DM16" s="191" t="s">
        <v>89</v>
      </c>
      <c r="DN16" s="191" t="s">
        <v>89</v>
      </c>
      <c r="DO16" s="191" t="s">
        <v>89</v>
      </c>
      <c r="DP16" s="191" t="s">
        <v>52</v>
      </c>
      <c r="DQ16" s="191" t="s">
        <v>89</v>
      </c>
      <c r="DR16" s="191" t="s">
        <v>53</v>
      </c>
      <c r="DS16" s="191" t="s">
        <v>697</v>
      </c>
      <c r="DT16" s="191" t="s">
        <v>719</v>
      </c>
      <c r="DU16" s="191" t="s">
        <v>738</v>
      </c>
      <c r="DV16" s="191" t="s">
        <v>89</v>
      </c>
      <c r="DW16" s="191" t="s">
        <v>89</v>
      </c>
      <c r="DX16" s="191" t="s">
        <v>89</v>
      </c>
      <c r="DY16" s="191" t="s">
        <v>89</v>
      </c>
      <c r="DZ16" s="191" t="s">
        <v>89</v>
      </c>
      <c r="EA16" s="191" t="s">
        <v>89</v>
      </c>
      <c r="EB16" s="192"/>
      <c r="EC16" s="191" t="s">
        <v>52</v>
      </c>
      <c r="ED16" s="191" t="s">
        <v>89</v>
      </c>
      <c r="EE16" s="191" t="s">
        <v>89</v>
      </c>
      <c r="EF16" s="191" t="s">
        <v>52</v>
      </c>
      <c r="EG16" s="191" t="s">
        <v>89</v>
      </c>
      <c r="EH16" s="191" t="s">
        <v>89</v>
      </c>
      <c r="EI16" s="191" t="s">
        <v>52</v>
      </c>
      <c r="EJ16" s="191" t="s">
        <v>89</v>
      </c>
      <c r="EK16" s="191" t="s">
        <v>89</v>
      </c>
      <c r="EL16" s="192"/>
      <c r="EM16" s="191" t="s">
        <v>52</v>
      </c>
      <c r="EN16" s="191" t="s">
        <v>52</v>
      </c>
      <c r="EO16" s="191" t="s">
        <v>55</v>
      </c>
      <c r="EP16" s="191" t="s">
        <v>89</v>
      </c>
      <c r="EQ16" s="192"/>
      <c r="ER16" s="191" t="s">
        <v>55</v>
      </c>
      <c r="ES16" s="191" t="s">
        <v>55</v>
      </c>
      <c r="ET16" s="191" t="s">
        <v>55</v>
      </c>
      <c r="EU16" s="191" t="s">
        <v>55</v>
      </c>
      <c r="EV16" s="191" t="s">
        <v>55</v>
      </c>
      <c r="EW16" s="191" t="s">
        <v>89</v>
      </c>
      <c r="EX16" s="192"/>
      <c r="EY16" s="191" t="s">
        <v>53</v>
      </c>
      <c r="EZ16" s="191" t="s">
        <v>52</v>
      </c>
      <c r="FA16" s="191" t="s">
        <v>52</v>
      </c>
      <c r="FB16" s="191" t="s">
        <v>52</v>
      </c>
      <c r="FC16" s="191" t="s">
        <v>53</v>
      </c>
      <c r="FD16" s="191" t="s">
        <v>53</v>
      </c>
      <c r="FE16" s="191" t="s">
        <v>52</v>
      </c>
      <c r="FF16" s="191" t="s">
        <v>53</v>
      </c>
      <c r="FG16" s="191" t="s">
        <v>52</v>
      </c>
      <c r="FH16" s="191" t="s">
        <v>55</v>
      </c>
      <c r="FI16" s="191">
        <v>2003</v>
      </c>
      <c r="FJ16" s="191" t="s">
        <v>89</v>
      </c>
      <c r="FK16" s="193"/>
      <c r="FL16" s="194" t="s">
        <v>52</v>
      </c>
      <c r="FM16" s="292"/>
      <c r="FN16" s="194" t="s">
        <v>52</v>
      </c>
      <c r="FO16" s="194" t="s">
        <v>55</v>
      </c>
      <c r="FP16" s="194" t="s">
        <v>55</v>
      </c>
      <c r="FQ16" s="194" t="s">
        <v>55</v>
      </c>
      <c r="FR16" s="194" t="s">
        <v>52</v>
      </c>
      <c r="FS16" s="194" t="s">
        <v>52</v>
      </c>
      <c r="FT16" s="194" t="s">
        <v>55</v>
      </c>
      <c r="FU16" s="194" t="s">
        <v>52</v>
      </c>
      <c r="FV16" s="194" t="s">
        <v>55</v>
      </c>
      <c r="FW16" s="194" t="s">
        <v>874</v>
      </c>
      <c r="FX16" s="194" t="s">
        <v>895</v>
      </c>
      <c r="FY16" s="292"/>
      <c r="FZ16" s="194" t="s">
        <v>52</v>
      </c>
      <c r="GA16" s="194" t="s">
        <v>52</v>
      </c>
      <c r="GB16" s="195" t="s">
        <v>926</v>
      </c>
      <c r="GC16" s="189" t="s">
        <v>947</v>
      </c>
      <c r="GD16" s="189">
        <v>2010</v>
      </c>
    </row>
    <row r="17" spans="1:186" s="196" customFormat="1" ht="50.1" customHeight="1">
      <c r="A17" s="182" t="s">
        <v>20</v>
      </c>
      <c r="B17" s="183"/>
      <c r="C17" s="202" t="s">
        <v>53</v>
      </c>
      <c r="D17" s="202" t="s">
        <v>67</v>
      </c>
      <c r="E17" s="202"/>
      <c r="F17" s="202" t="s">
        <v>53</v>
      </c>
      <c r="G17" s="202" t="s">
        <v>98</v>
      </c>
      <c r="H17" s="202" t="s">
        <v>53</v>
      </c>
      <c r="I17" s="202" t="s">
        <v>123</v>
      </c>
      <c r="J17" s="202" t="s">
        <v>52</v>
      </c>
      <c r="K17" s="202" t="s">
        <v>89</v>
      </c>
      <c r="L17" s="202" t="s">
        <v>53</v>
      </c>
      <c r="M17" s="202" t="s">
        <v>160</v>
      </c>
      <c r="N17" s="202" t="s">
        <v>53</v>
      </c>
      <c r="O17" s="202" t="s">
        <v>157</v>
      </c>
      <c r="P17" s="202" t="s">
        <v>53</v>
      </c>
      <c r="Q17" s="202" t="s">
        <v>201</v>
      </c>
      <c r="R17" s="202" t="s">
        <v>53</v>
      </c>
      <c r="S17" s="202" t="s">
        <v>231</v>
      </c>
      <c r="T17" s="202" t="s">
        <v>52</v>
      </c>
      <c r="U17" s="202" t="s">
        <v>89</v>
      </c>
      <c r="V17" s="202" t="s">
        <v>257</v>
      </c>
      <c r="W17" s="202" t="s">
        <v>52</v>
      </c>
      <c r="X17" s="202" t="s">
        <v>53</v>
      </c>
      <c r="Y17" s="202" t="s">
        <v>274</v>
      </c>
      <c r="Z17" s="202" t="s">
        <v>293</v>
      </c>
      <c r="AA17" s="184"/>
      <c r="AB17" s="185" t="s">
        <v>52</v>
      </c>
      <c r="AC17" s="185" t="s">
        <v>53</v>
      </c>
      <c r="AD17" s="185" t="s">
        <v>53</v>
      </c>
      <c r="AE17" s="185" t="s">
        <v>53</v>
      </c>
      <c r="AF17" s="412">
        <v>6106554.9400000004</v>
      </c>
      <c r="AG17" s="185" t="s">
        <v>315</v>
      </c>
      <c r="AH17" s="185" t="s">
        <v>332</v>
      </c>
      <c r="AI17" s="185" t="s">
        <v>345</v>
      </c>
      <c r="AJ17" s="185" t="s">
        <v>53</v>
      </c>
      <c r="AK17" s="185" t="s">
        <v>356</v>
      </c>
      <c r="AL17" s="412">
        <v>2519693.88</v>
      </c>
      <c r="AM17" s="185" t="s">
        <v>315</v>
      </c>
      <c r="AN17" s="185" t="s">
        <v>332</v>
      </c>
      <c r="AO17" s="185" t="s">
        <v>373</v>
      </c>
      <c r="AP17" s="185">
        <v>8626248.8200000003</v>
      </c>
      <c r="AQ17" s="185" t="s">
        <v>89</v>
      </c>
      <c r="AR17" s="335"/>
      <c r="AS17" s="185" t="s">
        <v>53</v>
      </c>
      <c r="AT17" s="185" t="s">
        <v>391</v>
      </c>
      <c r="AU17" s="412">
        <v>3028363</v>
      </c>
      <c r="AV17" s="185" t="s">
        <v>315</v>
      </c>
      <c r="AW17" s="185" t="s">
        <v>409</v>
      </c>
      <c r="AX17" s="185" t="s">
        <v>89</v>
      </c>
      <c r="AY17" s="282">
        <v>0.74015754048511928</v>
      </c>
      <c r="AZ17" s="185" t="s">
        <v>433</v>
      </c>
      <c r="BA17" s="185" t="s">
        <v>437</v>
      </c>
      <c r="BB17" s="185" t="s">
        <v>231</v>
      </c>
      <c r="BC17" s="185" t="s">
        <v>53</v>
      </c>
      <c r="BD17" s="185" t="s">
        <v>463</v>
      </c>
      <c r="BE17" s="181"/>
      <c r="BF17" s="186"/>
      <c r="BG17" s="187" t="s">
        <v>53</v>
      </c>
      <c r="BH17" s="187" t="s">
        <v>53</v>
      </c>
      <c r="BI17" s="187" t="s">
        <v>53</v>
      </c>
      <c r="BJ17" s="187" t="s">
        <v>53</v>
      </c>
      <c r="BK17" s="187" t="s">
        <v>53</v>
      </c>
      <c r="BL17" s="187" t="s">
        <v>53</v>
      </c>
      <c r="BM17" s="187" t="s">
        <v>53</v>
      </c>
      <c r="BN17" s="187" t="s">
        <v>53</v>
      </c>
      <c r="BO17" s="187" t="s">
        <v>53</v>
      </c>
      <c r="BP17" s="187" t="s">
        <v>53</v>
      </c>
      <c r="BQ17" s="187" t="s">
        <v>260</v>
      </c>
      <c r="BR17" s="187" t="s">
        <v>89</v>
      </c>
      <c r="BS17" s="186"/>
      <c r="BT17" s="187" t="s">
        <v>53</v>
      </c>
      <c r="BU17" s="187" t="s">
        <v>53</v>
      </c>
      <c r="BV17" s="187" t="s">
        <v>53</v>
      </c>
      <c r="BW17" s="187" t="s">
        <v>53</v>
      </c>
      <c r="BX17" s="187" t="s">
        <v>53</v>
      </c>
      <c r="BY17" s="187" t="s">
        <v>53</v>
      </c>
      <c r="BZ17" s="187" t="s">
        <v>53</v>
      </c>
      <c r="CA17" s="187" t="s">
        <v>53</v>
      </c>
      <c r="CB17" s="187" t="s">
        <v>53</v>
      </c>
      <c r="CC17" s="187" t="s">
        <v>53</v>
      </c>
      <c r="CD17" s="187" t="s">
        <v>53</v>
      </c>
      <c r="CE17" s="187" t="s">
        <v>89</v>
      </c>
      <c r="CF17" s="188"/>
      <c r="CG17" s="187" t="s">
        <v>53</v>
      </c>
      <c r="CH17" s="187" t="s">
        <v>53</v>
      </c>
      <c r="CI17" s="187" t="s">
        <v>53</v>
      </c>
      <c r="CJ17" s="187" t="s">
        <v>53</v>
      </c>
      <c r="CK17" s="187" t="s">
        <v>53</v>
      </c>
      <c r="CL17" s="187" t="s">
        <v>53</v>
      </c>
      <c r="CM17" s="187" t="s">
        <v>53</v>
      </c>
      <c r="CN17" s="187" t="s">
        <v>53</v>
      </c>
      <c r="CO17" s="187" t="s">
        <v>53</v>
      </c>
      <c r="CP17" s="187" t="s">
        <v>53</v>
      </c>
      <c r="CQ17" s="187" t="s">
        <v>53</v>
      </c>
      <c r="CR17" s="187" t="s">
        <v>89</v>
      </c>
      <c r="CS17" s="188"/>
      <c r="CT17" s="187" t="s">
        <v>89</v>
      </c>
      <c r="CU17" s="187" t="s">
        <v>89</v>
      </c>
      <c r="CV17" s="187" t="s">
        <v>89</v>
      </c>
      <c r="CW17" s="187" t="s">
        <v>89</v>
      </c>
      <c r="CX17" s="187" t="s">
        <v>89</v>
      </c>
      <c r="CY17" s="187" t="s">
        <v>89</v>
      </c>
      <c r="CZ17" s="187" t="s">
        <v>89</v>
      </c>
      <c r="DA17" s="187" t="s">
        <v>89</v>
      </c>
      <c r="DB17" s="187" t="s">
        <v>89</v>
      </c>
      <c r="DC17" s="187" t="s">
        <v>89</v>
      </c>
      <c r="DD17" s="187" t="s">
        <v>89</v>
      </c>
      <c r="DE17" s="187" t="s">
        <v>89</v>
      </c>
      <c r="DF17" s="190"/>
      <c r="DG17" s="191" t="s">
        <v>53</v>
      </c>
      <c r="DH17" s="191" t="s">
        <v>578</v>
      </c>
      <c r="DI17" s="191" t="s">
        <v>607</v>
      </c>
      <c r="DJ17" s="191" t="s">
        <v>53</v>
      </c>
      <c r="DK17" s="191" t="s">
        <v>53</v>
      </c>
      <c r="DL17" s="191" t="s">
        <v>53</v>
      </c>
      <c r="DM17" s="191" t="s">
        <v>629</v>
      </c>
      <c r="DN17" s="191" t="s">
        <v>644</v>
      </c>
      <c r="DO17" s="191" t="s">
        <v>660</v>
      </c>
      <c r="DP17" s="191" t="s">
        <v>52</v>
      </c>
      <c r="DQ17" s="191" t="s">
        <v>89</v>
      </c>
      <c r="DR17" s="191" t="s">
        <v>53</v>
      </c>
      <c r="DS17" s="191" t="s">
        <v>698</v>
      </c>
      <c r="DT17" s="191" t="s">
        <v>720</v>
      </c>
      <c r="DU17" s="191" t="s">
        <v>739</v>
      </c>
      <c r="DV17" s="191" t="s">
        <v>751</v>
      </c>
      <c r="DW17" s="191" t="s">
        <v>756</v>
      </c>
      <c r="DX17" s="191" t="s">
        <v>739</v>
      </c>
      <c r="DY17" s="191" t="s">
        <v>89</v>
      </c>
      <c r="DZ17" s="191" t="s">
        <v>89</v>
      </c>
      <c r="EA17" s="191" t="s">
        <v>89</v>
      </c>
      <c r="EB17" s="192"/>
      <c r="EC17" s="191" t="s">
        <v>52</v>
      </c>
      <c r="ED17" s="191" t="s">
        <v>89</v>
      </c>
      <c r="EE17" s="191" t="s">
        <v>89</v>
      </c>
      <c r="EF17" s="191" t="s">
        <v>52</v>
      </c>
      <c r="EG17" s="191" t="s">
        <v>89</v>
      </c>
      <c r="EH17" s="191" t="s">
        <v>89</v>
      </c>
      <c r="EI17" s="191" t="s">
        <v>52</v>
      </c>
      <c r="EJ17" s="191" t="s">
        <v>89</v>
      </c>
      <c r="EK17" s="191" t="s">
        <v>89</v>
      </c>
      <c r="EL17" s="192"/>
      <c r="EM17" s="191" t="s">
        <v>52</v>
      </c>
      <c r="EN17" s="191" t="s">
        <v>52</v>
      </c>
      <c r="EO17" s="191" t="s">
        <v>55</v>
      </c>
      <c r="EP17" s="191" t="s">
        <v>89</v>
      </c>
      <c r="EQ17" s="192"/>
      <c r="ER17" s="191">
        <v>2005</v>
      </c>
      <c r="ES17" s="191" t="s">
        <v>52</v>
      </c>
      <c r="ET17" s="191" t="s">
        <v>52</v>
      </c>
      <c r="EU17" s="191" t="s">
        <v>53</v>
      </c>
      <c r="EV17" s="191" t="s">
        <v>52</v>
      </c>
      <c r="EW17" s="191" t="s">
        <v>89</v>
      </c>
      <c r="EX17" s="192"/>
      <c r="EY17" s="191" t="s">
        <v>53</v>
      </c>
      <c r="EZ17" s="191" t="s">
        <v>52</v>
      </c>
      <c r="FA17" s="191" t="s">
        <v>53</v>
      </c>
      <c r="FB17" s="191" t="s">
        <v>52</v>
      </c>
      <c r="FC17" s="191" t="s">
        <v>52</v>
      </c>
      <c r="FD17" s="191" t="s">
        <v>52</v>
      </c>
      <c r="FE17" s="191" t="s">
        <v>52</v>
      </c>
      <c r="FF17" s="191" t="s">
        <v>53</v>
      </c>
      <c r="FG17" s="191" t="s">
        <v>52</v>
      </c>
      <c r="FH17" s="191" t="s">
        <v>55</v>
      </c>
      <c r="FI17" s="191">
        <v>2003</v>
      </c>
      <c r="FJ17" s="191" t="s">
        <v>845</v>
      </c>
      <c r="FK17" s="193"/>
      <c r="FL17" s="194" t="s">
        <v>53</v>
      </c>
      <c r="FM17" s="292"/>
      <c r="FN17" s="194" t="s">
        <v>52</v>
      </c>
      <c r="FO17" s="194" t="s">
        <v>53</v>
      </c>
      <c r="FP17" s="194" t="s">
        <v>53</v>
      </c>
      <c r="FQ17" s="194" t="s">
        <v>53</v>
      </c>
      <c r="FR17" s="194" t="s">
        <v>53</v>
      </c>
      <c r="FS17" s="194" t="s">
        <v>52</v>
      </c>
      <c r="FT17" s="194" t="s">
        <v>53</v>
      </c>
      <c r="FU17" s="194" t="s">
        <v>53</v>
      </c>
      <c r="FV17" s="194" t="s">
        <v>53</v>
      </c>
      <c r="FW17" s="194" t="s">
        <v>867</v>
      </c>
      <c r="FX17" s="194" t="s">
        <v>896</v>
      </c>
      <c r="FY17" s="292"/>
      <c r="FZ17" s="194" t="s">
        <v>53</v>
      </c>
      <c r="GA17" s="194" t="s">
        <v>53</v>
      </c>
      <c r="GB17" s="195" t="s">
        <v>927</v>
      </c>
      <c r="GC17" s="189" t="s">
        <v>948</v>
      </c>
      <c r="GD17" s="189">
        <v>2010</v>
      </c>
    </row>
    <row r="18" spans="1:186" s="196" customFormat="1" ht="50.1" customHeight="1">
      <c r="A18" s="182" t="s">
        <v>21</v>
      </c>
      <c r="B18" s="183"/>
      <c r="C18" s="202" t="s">
        <v>53</v>
      </c>
      <c r="D18" s="202" t="s">
        <v>68</v>
      </c>
      <c r="E18" s="202"/>
      <c r="F18" s="202" t="s">
        <v>52</v>
      </c>
      <c r="G18" s="202" t="s">
        <v>89</v>
      </c>
      <c r="H18" s="202" t="s">
        <v>53</v>
      </c>
      <c r="I18" s="202" t="s">
        <v>124</v>
      </c>
      <c r="J18" s="202" t="s">
        <v>52</v>
      </c>
      <c r="K18" s="202" t="s">
        <v>89</v>
      </c>
      <c r="L18" s="202" t="s">
        <v>53</v>
      </c>
      <c r="M18" s="202" t="s">
        <v>155</v>
      </c>
      <c r="N18" s="202" t="s">
        <v>53</v>
      </c>
      <c r="O18" s="202" t="s">
        <v>157</v>
      </c>
      <c r="P18" s="202" t="s">
        <v>53</v>
      </c>
      <c r="Q18" s="202" t="s">
        <v>202</v>
      </c>
      <c r="R18" s="202" t="s">
        <v>53</v>
      </c>
      <c r="S18" s="202" t="s">
        <v>232</v>
      </c>
      <c r="T18" s="202" t="s">
        <v>52</v>
      </c>
      <c r="U18" s="202" t="s">
        <v>89</v>
      </c>
      <c r="V18" s="202" t="s">
        <v>258</v>
      </c>
      <c r="W18" s="202" t="s">
        <v>260</v>
      </c>
      <c r="X18" s="202" t="s">
        <v>53</v>
      </c>
      <c r="Y18" s="202" t="s">
        <v>268</v>
      </c>
      <c r="Z18" s="202" t="s">
        <v>294</v>
      </c>
      <c r="AA18" s="184"/>
      <c r="AB18" s="185" t="s">
        <v>52</v>
      </c>
      <c r="AC18" s="185" t="s">
        <v>52</v>
      </c>
      <c r="AD18" s="185" t="s">
        <v>52</v>
      </c>
      <c r="AE18" s="185" t="s">
        <v>52</v>
      </c>
      <c r="AF18" s="412">
        <v>0</v>
      </c>
      <c r="AG18" s="185" t="s">
        <v>313</v>
      </c>
      <c r="AH18" s="185" t="s">
        <v>89</v>
      </c>
      <c r="AI18" s="185" t="s">
        <v>89</v>
      </c>
      <c r="AJ18" s="185" t="s">
        <v>52</v>
      </c>
      <c r="AK18" s="185" t="s">
        <v>55</v>
      </c>
      <c r="AL18" s="412">
        <v>0</v>
      </c>
      <c r="AM18" s="185" t="s">
        <v>313</v>
      </c>
      <c r="AN18" s="185" t="s">
        <v>89</v>
      </c>
      <c r="AO18" s="185" t="s">
        <v>89</v>
      </c>
      <c r="AP18" s="185">
        <v>0</v>
      </c>
      <c r="AQ18" s="185" t="s">
        <v>89</v>
      </c>
      <c r="AR18" s="335"/>
      <c r="AS18" s="185" t="s">
        <v>53</v>
      </c>
      <c r="AT18" s="185" t="s">
        <v>392</v>
      </c>
      <c r="AU18" s="412">
        <v>930434</v>
      </c>
      <c r="AV18" s="185" t="s">
        <v>313</v>
      </c>
      <c r="AW18" s="185" t="s">
        <v>408</v>
      </c>
      <c r="AX18" s="185" t="s">
        <v>89</v>
      </c>
      <c r="AY18" s="282">
        <v>0</v>
      </c>
      <c r="AZ18" s="185" t="s">
        <v>89</v>
      </c>
      <c r="BA18" s="185" t="s">
        <v>55</v>
      </c>
      <c r="BB18" s="185" t="s">
        <v>55</v>
      </c>
      <c r="BC18" s="185" t="s">
        <v>55</v>
      </c>
      <c r="BD18" s="185" t="s">
        <v>89</v>
      </c>
      <c r="BE18" s="181"/>
      <c r="BF18" s="186"/>
      <c r="BG18" s="187" t="s">
        <v>53</v>
      </c>
      <c r="BH18" s="187" t="s">
        <v>53</v>
      </c>
      <c r="BI18" s="187" t="s">
        <v>53</v>
      </c>
      <c r="BJ18" s="187" t="s">
        <v>52</v>
      </c>
      <c r="BK18" s="187" t="s">
        <v>53</v>
      </c>
      <c r="BL18" s="187" t="s">
        <v>53</v>
      </c>
      <c r="BM18" s="187" t="s">
        <v>53</v>
      </c>
      <c r="BN18" s="187" t="s">
        <v>53</v>
      </c>
      <c r="BO18" s="187" t="s">
        <v>52</v>
      </c>
      <c r="BP18" s="187" t="s">
        <v>52</v>
      </c>
      <c r="BQ18" s="187" t="s">
        <v>53</v>
      </c>
      <c r="BR18" s="187" t="s">
        <v>89</v>
      </c>
      <c r="BS18" s="186"/>
      <c r="BT18" s="187" t="s">
        <v>53</v>
      </c>
      <c r="BU18" s="187" t="s">
        <v>53</v>
      </c>
      <c r="BV18" s="187" t="s">
        <v>53</v>
      </c>
      <c r="BW18" s="187" t="s">
        <v>52</v>
      </c>
      <c r="BX18" s="187" t="s">
        <v>53</v>
      </c>
      <c r="BY18" s="187" t="s">
        <v>53</v>
      </c>
      <c r="BZ18" s="187" t="s">
        <v>53</v>
      </c>
      <c r="CA18" s="187" t="s">
        <v>52</v>
      </c>
      <c r="CB18" s="187" t="s">
        <v>52</v>
      </c>
      <c r="CC18" s="187" t="s">
        <v>52</v>
      </c>
      <c r="CD18" s="187" t="s">
        <v>53</v>
      </c>
      <c r="CE18" s="187" t="s">
        <v>89</v>
      </c>
      <c r="CF18" s="188"/>
      <c r="CG18" s="187" t="s">
        <v>53</v>
      </c>
      <c r="CH18" s="187" t="s">
        <v>53</v>
      </c>
      <c r="CI18" s="187" t="s">
        <v>53</v>
      </c>
      <c r="CJ18" s="187" t="s">
        <v>52</v>
      </c>
      <c r="CK18" s="187" t="s">
        <v>53</v>
      </c>
      <c r="CL18" s="187" t="s">
        <v>53</v>
      </c>
      <c r="CM18" s="187" t="s">
        <v>53</v>
      </c>
      <c r="CN18" s="187" t="s">
        <v>52</v>
      </c>
      <c r="CO18" s="187" t="s">
        <v>53</v>
      </c>
      <c r="CP18" s="187" t="s">
        <v>52</v>
      </c>
      <c r="CQ18" s="187" t="s">
        <v>53</v>
      </c>
      <c r="CR18" s="187" t="s">
        <v>89</v>
      </c>
      <c r="CS18" s="188"/>
      <c r="CT18" s="187" t="s">
        <v>89</v>
      </c>
      <c r="CU18" s="187" t="s">
        <v>89</v>
      </c>
      <c r="CV18" s="187" t="s">
        <v>89</v>
      </c>
      <c r="CW18" s="187" t="s">
        <v>89</v>
      </c>
      <c r="CX18" s="187" t="s">
        <v>89</v>
      </c>
      <c r="CY18" s="187" t="s">
        <v>89</v>
      </c>
      <c r="CZ18" s="187" t="s">
        <v>89</v>
      </c>
      <c r="DA18" s="187" t="s">
        <v>89</v>
      </c>
      <c r="DB18" s="187" t="s">
        <v>89</v>
      </c>
      <c r="DC18" s="187" t="s">
        <v>89</v>
      </c>
      <c r="DD18" s="187" t="s">
        <v>89</v>
      </c>
      <c r="DE18" s="187" t="s">
        <v>89</v>
      </c>
      <c r="DF18" s="190"/>
      <c r="DG18" s="191" t="s">
        <v>53</v>
      </c>
      <c r="DH18" s="191" t="s">
        <v>579</v>
      </c>
      <c r="DI18" s="191" t="s">
        <v>608</v>
      </c>
      <c r="DJ18" s="191" t="s">
        <v>53</v>
      </c>
      <c r="DK18" s="191" t="s">
        <v>53</v>
      </c>
      <c r="DL18" s="191" t="s">
        <v>52</v>
      </c>
      <c r="DM18" s="191" t="s">
        <v>89</v>
      </c>
      <c r="DN18" s="191" t="s">
        <v>89</v>
      </c>
      <c r="DO18" s="191" t="s">
        <v>89</v>
      </c>
      <c r="DP18" s="191" t="s">
        <v>52</v>
      </c>
      <c r="DQ18" s="191" t="s">
        <v>89</v>
      </c>
      <c r="DR18" s="191" t="s">
        <v>52</v>
      </c>
      <c r="DS18" s="191" t="s">
        <v>89</v>
      </c>
      <c r="DT18" s="191" t="s">
        <v>89</v>
      </c>
      <c r="DU18" s="191" t="s">
        <v>89</v>
      </c>
      <c r="DV18" s="191" t="s">
        <v>89</v>
      </c>
      <c r="DW18" s="191" t="s">
        <v>89</v>
      </c>
      <c r="DX18" s="191" t="s">
        <v>89</v>
      </c>
      <c r="DY18" s="191" t="s">
        <v>89</v>
      </c>
      <c r="DZ18" s="191" t="s">
        <v>89</v>
      </c>
      <c r="EA18" s="191" t="s">
        <v>89</v>
      </c>
      <c r="EB18" s="192"/>
      <c r="EC18" s="191" t="s">
        <v>52</v>
      </c>
      <c r="ED18" s="191" t="s">
        <v>89</v>
      </c>
      <c r="EE18" s="191" t="s">
        <v>89</v>
      </c>
      <c r="EF18" s="191" t="s">
        <v>52</v>
      </c>
      <c r="EG18" s="191" t="s">
        <v>89</v>
      </c>
      <c r="EH18" s="191" t="s">
        <v>89</v>
      </c>
      <c r="EI18" s="191" t="s">
        <v>52</v>
      </c>
      <c r="EJ18" s="191" t="s">
        <v>89</v>
      </c>
      <c r="EK18" s="191" t="s">
        <v>89</v>
      </c>
      <c r="EL18" s="192"/>
      <c r="EM18" s="191" t="s">
        <v>52</v>
      </c>
      <c r="EN18" s="191" t="s">
        <v>52</v>
      </c>
      <c r="EO18" s="191" t="s">
        <v>55</v>
      </c>
      <c r="EP18" s="191" t="s">
        <v>89</v>
      </c>
      <c r="EQ18" s="192"/>
      <c r="ER18" s="191">
        <v>2008</v>
      </c>
      <c r="ES18" s="191" t="s">
        <v>52</v>
      </c>
      <c r="ET18" s="191" t="s">
        <v>52</v>
      </c>
      <c r="EU18" s="191" t="s">
        <v>53</v>
      </c>
      <c r="EV18" s="191" t="s">
        <v>52</v>
      </c>
      <c r="EW18" s="191" t="s">
        <v>89</v>
      </c>
      <c r="EX18" s="192"/>
      <c r="EY18" s="191" t="s">
        <v>53</v>
      </c>
      <c r="EZ18" s="191" t="s">
        <v>53</v>
      </c>
      <c r="FA18" s="191" t="s">
        <v>53</v>
      </c>
      <c r="FB18" s="191" t="s">
        <v>52</v>
      </c>
      <c r="FC18" s="191" t="s">
        <v>53</v>
      </c>
      <c r="FD18" s="191" t="s">
        <v>53</v>
      </c>
      <c r="FE18" s="191" t="s">
        <v>53</v>
      </c>
      <c r="FF18" s="191" t="s">
        <v>52</v>
      </c>
      <c r="FG18" s="191" t="s">
        <v>52</v>
      </c>
      <c r="FH18" s="191" t="s">
        <v>55</v>
      </c>
      <c r="FI18" s="191">
        <v>2007</v>
      </c>
      <c r="FJ18" s="191" t="s">
        <v>89</v>
      </c>
      <c r="FK18" s="193"/>
      <c r="FL18" s="194" t="s">
        <v>53</v>
      </c>
      <c r="FM18" s="292"/>
      <c r="FN18" s="194" t="s">
        <v>53</v>
      </c>
      <c r="FO18" s="194" t="s">
        <v>52</v>
      </c>
      <c r="FP18" s="194" t="s">
        <v>53</v>
      </c>
      <c r="FQ18" s="194" t="s">
        <v>55</v>
      </c>
      <c r="FR18" s="194" t="s">
        <v>53</v>
      </c>
      <c r="FS18" s="194" t="s">
        <v>52</v>
      </c>
      <c r="FT18" s="194" t="s">
        <v>52</v>
      </c>
      <c r="FU18" s="194" t="s">
        <v>55</v>
      </c>
      <c r="FV18" s="194" t="s">
        <v>55</v>
      </c>
      <c r="FW18" s="194" t="s">
        <v>867</v>
      </c>
      <c r="FX18" s="194" t="s">
        <v>897</v>
      </c>
      <c r="FY18" s="292"/>
      <c r="FZ18" s="194" t="s">
        <v>260</v>
      </c>
      <c r="GA18" s="194" t="s">
        <v>52</v>
      </c>
      <c r="GB18" s="195" t="s">
        <v>928</v>
      </c>
      <c r="GC18" s="189" t="s">
        <v>948</v>
      </c>
      <c r="GD18" s="189">
        <v>2010</v>
      </c>
    </row>
    <row r="19" spans="1:186" s="196" customFormat="1" ht="50.1" customHeight="1">
      <c r="A19" s="182" t="s">
        <v>22</v>
      </c>
      <c r="B19" s="183"/>
      <c r="C19" s="202" t="s">
        <v>53</v>
      </c>
      <c r="D19" s="202" t="s">
        <v>69</v>
      </c>
      <c r="E19" s="202"/>
      <c r="F19" s="202" t="s">
        <v>53</v>
      </c>
      <c r="G19" s="202" t="s">
        <v>99</v>
      </c>
      <c r="H19" s="202" t="s">
        <v>53</v>
      </c>
      <c r="I19" s="202" t="s">
        <v>125</v>
      </c>
      <c r="J19" s="202" t="s">
        <v>53</v>
      </c>
      <c r="K19" s="202" t="s">
        <v>147</v>
      </c>
      <c r="L19" s="202" t="s">
        <v>53</v>
      </c>
      <c r="M19" s="202" t="s">
        <v>161</v>
      </c>
      <c r="N19" s="202" t="s">
        <v>53</v>
      </c>
      <c r="O19" s="202" t="s">
        <v>182</v>
      </c>
      <c r="P19" s="202" t="s">
        <v>53</v>
      </c>
      <c r="Q19" s="202" t="s">
        <v>203</v>
      </c>
      <c r="R19" s="202" t="s">
        <v>53</v>
      </c>
      <c r="S19" s="202" t="s">
        <v>233</v>
      </c>
      <c r="T19" s="202" t="s">
        <v>53</v>
      </c>
      <c r="U19" s="202" t="s">
        <v>252</v>
      </c>
      <c r="V19" s="202" t="s">
        <v>258</v>
      </c>
      <c r="W19" s="202" t="s">
        <v>52</v>
      </c>
      <c r="X19" s="202" t="s">
        <v>53</v>
      </c>
      <c r="Y19" s="202" t="s">
        <v>275</v>
      </c>
      <c r="Z19" s="202" t="s">
        <v>295</v>
      </c>
      <c r="AA19" s="184"/>
      <c r="AB19" s="185" t="s">
        <v>52</v>
      </c>
      <c r="AC19" s="185" t="s">
        <v>53</v>
      </c>
      <c r="AD19" s="185" t="s">
        <v>53</v>
      </c>
      <c r="AE19" s="185" t="s">
        <v>53</v>
      </c>
      <c r="AF19" s="412">
        <v>125126.5</v>
      </c>
      <c r="AG19" s="185" t="s">
        <v>313</v>
      </c>
      <c r="AH19" s="185" t="s">
        <v>333</v>
      </c>
      <c r="AI19" s="185" t="s">
        <v>89</v>
      </c>
      <c r="AJ19" s="185" t="s">
        <v>52</v>
      </c>
      <c r="AK19" s="185" t="s">
        <v>55</v>
      </c>
      <c r="AL19" s="412">
        <v>0</v>
      </c>
      <c r="AM19" s="185" t="s">
        <v>313</v>
      </c>
      <c r="AN19" s="185" t="s">
        <v>89</v>
      </c>
      <c r="AO19" s="185" t="s">
        <v>89</v>
      </c>
      <c r="AP19" s="185">
        <v>125126.5</v>
      </c>
      <c r="AQ19" s="185" t="s">
        <v>89</v>
      </c>
      <c r="AR19" s="335"/>
      <c r="AS19" s="185" t="s">
        <v>53</v>
      </c>
      <c r="AT19" s="185" t="s">
        <v>157</v>
      </c>
      <c r="AU19" s="412">
        <v>2927412</v>
      </c>
      <c r="AV19" s="185" t="s">
        <v>313</v>
      </c>
      <c r="AW19" s="185" t="s">
        <v>408</v>
      </c>
      <c r="AX19" s="185" t="s">
        <v>89</v>
      </c>
      <c r="AY19" s="282">
        <v>4.0990965388315329E-2</v>
      </c>
      <c r="AZ19" s="185" t="s">
        <v>89</v>
      </c>
      <c r="BA19" s="185" t="s">
        <v>438</v>
      </c>
      <c r="BB19" s="185" t="s">
        <v>444</v>
      </c>
      <c r="BC19" s="185" t="s">
        <v>53</v>
      </c>
      <c r="BD19" s="185" t="s">
        <v>464</v>
      </c>
      <c r="BE19" s="181"/>
      <c r="BF19" s="186"/>
      <c r="BG19" s="187" t="s">
        <v>53</v>
      </c>
      <c r="BH19" s="187" t="s">
        <v>53</v>
      </c>
      <c r="BI19" s="187" t="s">
        <v>53</v>
      </c>
      <c r="BJ19" s="187" t="s">
        <v>53</v>
      </c>
      <c r="BK19" s="187" t="s">
        <v>53</v>
      </c>
      <c r="BL19" s="187" t="s">
        <v>53</v>
      </c>
      <c r="BM19" s="187" t="s">
        <v>53</v>
      </c>
      <c r="BN19" s="187" t="s">
        <v>52</v>
      </c>
      <c r="BO19" s="187" t="s">
        <v>53</v>
      </c>
      <c r="BP19" s="187" t="s">
        <v>53</v>
      </c>
      <c r="BQ19" s="187" t="s">
        <v>53</v>
      </c>
      <c r="BR19" s="187" t="s">
        <v>89</v>
      </c>
      <c r="BS19" s="186"/>
      <c r="BT19" s="187" t="s">
        <v>53</v>
      </c>
      <c r="BU19" s="187" t="s">
        <v>53</v>
      </c>
      <c r="BV19" s="187" t="s">
        <v>53</v>
      </c>
      <c r="BW19" s="187" t="s">
        <v>53</v>
      </c>
      <c r="BX19" s="187" t="s">
        <v>53</v>
      </c>
      <c r="BY19" s="187" t="s">
        <v>53</v>
      </c>
      <c r="BZ19" s="187" t="s">
        <v>52</v>
      </c>
      <c r="CA19" s="187" t="s">
        <v>52</v>
      </c>
      <c r="CB19" s="187" t="s">
        <v>260</v>
      </c>
      <c r="CC19" s="187" t="s">
        <v>260</v>
      </c>
      <c r="CD19" s="187" t="s">
        <v>53</v>
      </c>
      <c r="CE19" s="187" t="s">
        <v>89</v>
      </c>
      <c r="CF19" s="188"/>
      <c r="CG19" s="187" t="s">
        <v>53</v>
      </c>
      <c r="CH19" s="187" t="s">
        <v>52</v>
      </c>
      <c r="CI19" s="187" t="s">
        <v>53</v>
      </c>
      <c r="CJ19" s="187" t="s">
        <v>53</v>
      </c>
      <c r="CK19" s="187" t="s">
        <v>53</v>
      </c>
      <c r="CL19" s="187" t="s">
        <v>53</v>
      </c>
      <c r="CM19" s="187" t="s">
        <v>53</v>
      </c>
      <c r="CN19" s="187" t="s">
        <v>52</v>
      </c>
      <c r="CO19" s="187" t="s">
        <v>260</v>
      </c>
      <c r="CP19" s="187" t="s">
        <v>260</v>
      </c>
      <c r="CQ19" s="187" t="s">
        <v>260</v>
      </c>
      <c r="CR19" s="187" t="s">
        <v>89</v>
      </c>
      <c r="CS19" s="188"/>
      <c r="CT19" s="187" t="s">
        <v>89</v>
      </c>
      <c r="CU19" s="187" t="s">
        <v>89</v>
      </c>
      <c r="CV19" s="187" t="s">
        <v>89</v>
      </c>
      <c r="CW19" s="187" t="s">
        <v>89</v>
      </c>
      <c r="CX19" s="187" t="s">
        <v>89</v>
      </c>
      <c r="CY19" s="187" t="s">
        <v>89</v>
      </c>
      <c r="CZ19" s="187" t="s">
        <v>89</v>
      </c>
      <c r="DA19" s="187" t="s">
        <v>89</v>
      </c>
      <c r="DB19" s="187" t="s">
        <v>89</v>
      </c>
      <c r="DC19" s="187" t="s">
        <v>89</v>
      </c>
      <c r="DD19" s="187" t="s">
        <v>89</v>
      </c>
      <c r="DE19" s="187" t="s">
        <v>89</v>
      </c>
      <c r="DF19" s="190"/>
      <c r="DG19" s="191" t="s">
        <v>53</v>
      </c>
      <c r="DH19" s="191" t="s">
        <v>580</v>
      </c>
      <c r="DI19" s="191" t="s">
        <v>607</v>
      </c>
      <c r="DJ19" s="191" t="s">
        <v>53</v>
      </c>
      <c r="DK19" s="191" t="s">
        <v>53</v>
      </c>
      <c r="DL19" s="191" t="s">
        <v>53</v>
      </c>
      <c r="DM19" s="191" t="s">
        <v>89</v>
      </c>
      <c r="DN19" s="191" t="s">
        <v>645</v>
      </c>
      <c r="DO19" s="191" t="s">
        <v>661</v>
      </c>
      <c r="DP19" s="191" t="s">
        <v>53</v>
      </c>
      <c r="DQ19" s="191" t="s">
        <v>677</v>
      </c>
      <c r="DR19" s="191" t="s">
        <v>52</v>
      </c>
      <c r="DS19" s="191" t="s">
        <v>89</v>
      </c>
      <c r="DT19" s="191" t="s">
        <v>89</v>
      </c>
      <c r="DU19" s="191" t="s">
        <v>89</v>
      </c>
      <c r="DV19" s="191" t="s">
        <v>89</v>
      </c>
      <c r="DW19" s="191" t="s">
        <v>89</v>
      </c>
      <c r="DX19" s="191" t="s">
        <v>89</v>
      </c>
      <c r="DY19" s="191" t="s">
        <v>89</v>
      </c>
      <c r="DZ19" s="191" t="s">
        <v>89</v>
      </c>
      <c r="EA19" s="191" t="s">
        <v>89</v>
      </c>
      <c r="EB19" s="192"/>
      <c r="EC19" s="191" t="s">
        <v>52</v>
      </c>
      <c r="ED19" s="191" t="s">
        <v>89</v>
      </c>
      <c r="EE19" s="191" t="s">
        <v>89</v>
      </c>
      <c r="EF19" s="191" t="s">
        <v>52</v>
      </c>
      <c r="EG19" s="191" t="s">
        <v>89</v>
      </c>
      <c r="EH19" s="191" t="s">
        <v>89</v>
      </c>
      <c r="EI19" s="191" t="s">
        <v>52</v>
      </c>
      <c r="EJ19" s="191" t="s">
        <v>89</v>
      </c>
      <c r="EK19" s="191" t="s">
        <v>89</v>
      </c>
      <c r="EL19" s="192"/>
      <c r="EM19" s="191" t="s">
        <v>52</v>
      </c>
      <c r="EN19" s="191" t="s">
        <v>52</v>
      </c>
      <c r="EO19" s="191" t="s">
        <v>55</v>
      </c>
      <c r="EP19" s="191" t="s">
        <v>89</v>
      </c>
      <c r="EQ19" s="192"/>
      <c r="ER19" s="191">
        <v>2007</v>
      </c>
      <c r="ES19" s="191" t="s">
        <v>53</v>
      </c>
      <c r="ET19" s="191" t="s">
        <v>53</v>
      </c>
      <c r="EU19" s="191" t="s">
        <v>53</v>
      </c>
      <c r="EV19" s="191" t="s">
        <v>52</v>
      </c>
      <c r="EW19" s="191" t="s">
        <v>89</v>
      </c>
      <c r="EX19" s="192"/>
      <c r="EY19" s="191" t="s">
        <v>53</v>
      </c>
      <c r="EZ19" s="191" t="s">
        <v>53</v>
      </c>
      <c r="FA19" s="191" t="s">
        <v>53</v>
      </c>
      <c r="FB19" s="191" t="s">
        <v>53</v>
      </c>
      <c r="FC19" s="191" t="s">
        <v>53</v>
      </c>
      <c r="FD19" s="191" t="s">
        <v>53</v>
      </c>
      <c r="FE19" s="191" t="s">
        <v>53</v>
      </c>
      <c r="FF19" s="191" t="s">
        <v>52</v>
      </c>
      <c r="FG19" s="191" t="s">
        <v>53</v>
      </c>
      <c r="FH19" s="191" t="s">
        <v>833</v>
      </c>
      <c r="FI19" s="191">
        <v>2008</v>
      </c>
      <c r="FJ19" s="191" t="s">
        <v>846</v>
      </c>
      <c r="FK19" s="193"/>
      <c r="FL19" s="194" t="s">
        <v>53</v>
      </c>
      <c r="FM19" s="292"/>
      <c r="FN19" s="194" t="s">
        <v>53</v>
      </c>
      <c r="FO19" s="194" t="s">
        <v>53</v>
      </c>
      <c r="FP19" s="194" t="s">
        <v>53</v>
      </c>
      <c r="FQ19" s="194" t="s">
        <v>53</v>
      </c>
      <c r="FR19" s="194" t="s">
        <v>52</v>
      </c>
      <c r="FS19" s="194" t="s">
        <v>260</v>
      </c>
      <c r="FT19" s="194" t="s">
        <v>55</v>
      </c>
      <c r="FU19" s="194" t="s">
        <v>55</v>
      </c>
      <c r="FV19" s="194" t="s">
        <v>53</v>
      </c>
      <c r="FW19" s="194" t="s">
        <v>867</v>
      </c>
      <c r="FX19" s="194" t="s">
        <v>898</v>
      </c>
      <c r="FY19" s="292"/>
      <c r="FZ19" s="194" t="s">
        <v>52</v>
      </c>
      <c r="GA19" s="194" t="s">
        <v>52</v>
      </c>
      <c r="GB19" s="195" t="s">
        <v>929</v>
      </c>
      <c r="GC19" s="189" t="s">
        <v>948</v>
      </c>
      <c r="GD19" s="189">
        <v>2010</v>
      </c>
    </row>
    <row r="20" spans="1:186" s="196" customFormat="1" ht="50.1" customHeight="1">
      <c r="A20" s="182" t="s">
        <v>23</v>
      </c>
      <c r="B20" s="183"/>
      <c r="C20" s="202" t="s">
        <v>53</v>
      </c>
      <c r="D20" s="202" t="s">
        <v>70</v>
      </c>
      <c r="E20" s="202"/>
      <c r="F20" s="202" t="s">
        <v>53</v>
      </c>
      <c r="G20" s="202" t="s">
        <v>100</v>
      </c>
      <c r="H20" s="202" t="s">
        <v>52</v>
      </c>
      <c r="I20" s="202" t="s">
        <v>89</v>
      </c>
      <c r="J20" s="202" t="s">
        <v>52</v>
      </c>
      <c r="K20" s="202" t="s">
        <v>89</v>
      </c>
      <c r="L20" s="202" t="s">
        <v>53</v>
      </c>
      <c r="M20" s="202" t="s">
        <v>162</v>
      </c>
      <c r="N20" s="202" t="s">
        <v>53</v>
      </c>
      <c r="O20" s="202" t="s">
        <v>157</v>
      </c>
      <c r="P20" s="202" t="s">
        <v>53</v>
      </c>
      <c r="Q20" s="202" t="s">
        <v>204</v>
      </c>
      <c r="R20" s="202" t="s">
        <v>52</v>
      </c>
      <c r="S20" s="202" t="s">
        <v>89</v>
      </c>
      <c r="T20" s="202" t="s">
        <v>52</v>
      </c>
      <c r="U20" s="202" t="s">
        <v>89</v>
      </c>
      <c r="V20" s="202" t="s">
        <v>257</v>
      </c>
      <c r="W20" s="202" t="s">
        <v>52</v>
      </c>
      <c r="X20" s="202" t="s">
        <v>52</v>
      </c>
      <c r="Y20" s="202" t="s">
        <v>89</v>
      </c>
      <c r="Z20" s="202" t="s">
        <v>89</v>
      </c>
      <c r="AA20" s="184"/>
      <c r="AB20" s="185" t="s">
        <v>53</v>
      </c>
      <c r="AC20" s="185" t="s">
        <v>52</v>
      </c>
      <c r="AD20" s="185" t="s">
        <v>53</v>
      </c>
      <c r="AE20" s="185" t="s">
        <v>52</v>
      </c>
      <c r="AF20" s="412">
        <v>0</v>
      </c>
      <c r="AG20" s="185" t="s">
        <v>318</v>
      </c>
      <c r="AH20" s="185" t="s">
        <v>89</v>
      </c>
      <c r="AI20" s="185" t="s">
        <v>89</v>
      </c>
      <c r="AJ20" s="185" t="s">
        <v>53</v>
      </c>
      <c r="AK20" s="185" t="s">
        <v>357</v>
      </c>
      <c r="AL20" s="412">
        <v>900000</v>
      </c>
      <c r="AM20" s="185" t="s">
        <v>318</v>
      </c>
      <c r="AN20" s="185" t="s">
        <v>367</v>
      </c>
      <c r="AO20" s="185" t="s">
        <v>374</v>
      </c>
      <c r="AP20" s="185">
        <v>900000</v>
      </c>
      <c r="AQ20" s="185" t="s">
        <v>89</v>
      </c>
      <c r="AR20" s="335"/>
      <c r="AS20" s="185" t="s">
        <v>53</v>
      </c>
      <c r="AT20" s="185" t="s">
        <v>393</v>
      </c>
      <c r="AU20" s="412">
        <v>3606024.96</v>
      </c>
      <c r="AV20" s="185" t="s">
        <v>318</v>
      </c>
      <c r="AW20" s="185" t="s">
        <v>410</v>
      </c>
      <c r="AX20" s="185" t="s">
        <v>89</v>
      </c>
      <c r="AY20" s="282">
        <v>0.19973258204055755</v>
      </c>
      <c r="AZ20" s="185" t="s">
        <v>89</v>
      </c>
      <c r="BA20" s="185" t="s">
        <v>437</v>
      </c>
      <c r="BB20" s="185" t="s">
        <v>445</v>
      </c>
      <c r="BC20" s="185" t="s">
        <v>52</v>
      </c>
      <c r="BD20" s="185" t="s">
        <v>89</v>
      </c>
      <c r="BE20" s="181"/>
      <c r="BF20" s="186"/>
      <c r="BG20" s="187" t="s">
        <v>53</v>
      </c>
      <c r="BH20" s="187" t="s">
        <v>53</v>
      </c>
      <c r="BI20" s="187" t="s">
        <v>53</v>
      </c>
      <c r="BJ20" s="187" t="s">
        <v>53</v>
      </c>
      <c r="BK20" s="187" t="s">
        <v>53</v>
      </c>
      <c r="BL20" s="187" t="s">
        <v>53</v>
      </c>
      <c r="BM20" s="187" t="s">
        <v>53</v>
      </c>
      <c r="BN20" s="187" t="s">
        <v>53</v>
      </c>
      <c r="BO20" s="187" t="s">
        <v>53</v>
      </c>
      <c r="BP20" s="187" t="s">
        <v>53</v>
      </c>
      <c r="BQ20" s="187" t="s">
        <v>52</v>
      </c>
      <c r="BR20" s="187" t="s">
        <v>89</v>
      </c>
      <c r="BS20" s="186"/>
      <c r="BT20" s="187" t="s">
        <v>53</v>
      </c>
      <c r="BU20" s="187" t="s">
        <v>53</v>
      </c>
      <c r="BV20" s="187" t="s">
        <v>53</v>
      </c>
      <c r="BW20" s="187" t="s">
        <v>53</v>
      </c>
      <c r="BX20" s="187" t="s">
        <v>53</v>
      </c>
      <c r="BY20" s="187" t="s">
        <v>53</v>
      </c>
      <c r="BZ20" s="187" t="s">
        <v>53</v>
      </c>
      <c r="CA20" s="187" t="s">
        <v>52</v>
      </c>
      <c r="CB20" s="187" t="s">
        <v>53</v>
      </c>
      <c r="CC20" s="187" t="s">
        <v>53</v>
      </c>
      <c r="CD20" s="187" t="s">
        <v>52</v>
      </c>
      <c r="CE20" s="187" t="s">
        <v>89</v>
      </c>
      <c r="CF20" s="188"/>
      <c r="CG20" s="187" t="s">
        <v>53</v>
      </c>
      <c r="CH20" s="187" t="s">
        <v>53</v>
      </c>
      <c r="CI20" s="187" t="s">
        <v>53</v>
      </c>
      <c r="CJ20" s="187" t="s">
        <v>53</v>
      </c>
      <c r="CK20" s="187" t="s">
        <v>53</v>
      </c>
      <c r="CL20" s="187" t="s">
        <v>53</v>
      </c>
      <c r="CM20" s="187" t="s">
        <v>53</v>
      </c>
      <c r="CN20" s="187" t="s">
        <v>53</v>
      </c>
      <c r="CO20" s="187" t="s">
        <v>53</v>
      </c>
      <c r="CP20" s="187" t="s">
        <v>53</v>
      </c>
      <c r="CQ20" s="187" t="s">
        <v>53</v>
      </c>
      <c r="CR20" s="187" t="s">
        <v>89</v>
      </c>
      <c r="CS20" s="188"/>
      <c r="CT20" s="187" t="s">
        <v>89</v>
      </c>
      <c r="CU20" s="187" t="s">
        <v>89</v>
      </c>
      <c r="CV20" s="187" t="s">
        <v>89</v>
      </c>
      <c r="CW20" s="187" t="s">
        <v>89</v>
      </c>
      <c r="CX20" s="187" t="s">
        <v>89</v>
      </c>
      <c r="CY20" s="187" t="s">
        <v>89</v>
      </c>
      <c r="CZ20" s="187" t="s">
        <v>89</v>
      </c>
      <c r="DA20" s="187" t="s">
        <v>89</v>
      </c>
      <c r="DB20" s="187" t="s">
        <v>89</v>
      </c>
      <c r="DC20" s="187" t="s">
        <v>89</v>
      </c>
      <c r="DD20" s="187" t="s">
        <v>89</v>
      </c>
      <c r="DE20" s="187" t="s">
        <v>89</v>
      </c>
      <c r="DF20" s="190"/>
      <c r="DG20" s="191" t="s">
        <v>53</v>
      </c>
      <c r="DH20" s="191" t="s">
        <v>581</v>
      </c>
      <c r="DI20" s="191" t="s">
        <v>609</v>
      </c>
      <c r="DJ20" s="191" t="s">
        <v>53</v>
      </c>
      <c r="DK20" s="191" t="s">
        <v>53</v>
      </c>
      <c r="DL20" s="191" t="s">
        <v>52</v>
      </c>
      <c r="DM20" s="191" t="s">
        <v>89</v>
      </c>
      <c r="DN20" s="191" t="s">
        <v>89</v>
      </c>
      <c r="DO20" s="191" t="s">
        <v>89</v>
      </c>
      <c r="DP20" s="191" t="s">
        <v>53</v>
      </c>
      <c r="DQ20" s="191" t="s">
        <v>678</v>
      </c>
      <c r="DR20" s="191" t="s">
        <v>53</v>
      </c>
      <c r="DS20" s="191" t="s">
        <v>699</v>
      </c>
      <c r="DT20" s="191" t="s">
        <v>721</v>
      </c>
      <c r="DU20" s="191" t="s">
        <v>740</v>
      </c>
      <c r="DV20" s="191" t="s">
        <v>705</v>
      </c>
      <c r="DW20" s="191" t="s">
        <v>757</v>
      </c>
      <c r="DX20" s="191" t="s">
        <v>768</v>
      </c>
      <c r="DY20" s="191" t="s">
        <v>89</v>
      </c>
      <c r="DZ20" s="191" t="s">
        <v>89</v>
      </c>
      <c r="EA20" s="191" t="s">
        <v>89</v>
      </c>
      <c r="EB20" s="192"/>
      <c r="EC20" s="191" t="s">
        <v>52</v>
      </c>
      <c r="ED20" s="191" t="s">
        <v>89</v>
      </c>
      <c r="EE20" s="191" t="s">
        <v>89</v>
      </c>
      <c r="EF20" s="191" t="s">
        <v>52</v>
      </c>
      <c r="EG20" s="191" t="s">
        <v>89</v>
      </c>
      <c r="EH20" s="191" t="s">
        <v>89</v>
      </c>
      <c r="EI20" s="191" t="s">
        <v>52</v>
      </c>
      <c r="EJ20" s="191" t="s">
        <v>89</v>
      </c>
      <c r="EK20" s="191" t="s">
        <v>89</v>
      </c>
      <c r="EL20" s="192"/>
      <c r="EM20" s="191" t="s">
        <v>52</v>
      </c>
      <c r="EN20" s="191" t="s">
        <v>52</v>
      </c>
      <c r="EO20" s="191" t="s">
        <v>55</v>
      </c>
      <c r="EP20" s="191" t="s">
        <v>89</v>
      </c>
      <c r="EQ20" s="192"/>
      <c r="ER20" s="191">
        <v>2007</v>
      </c>
      <c r="ES20" s="191" t="s">
        <v>52</v>
      </c>
      <c r="ET20" s="191" t="s">
        <v>52</v>
      </c>
      <c r="EU20" s="191" t="s">
        <v>53</v>
      </c>
      <c r="EV20" s="191" t="s">
        <v>52</v>
      </c>
      <c r="EW20" s="191" t="s">
        <v>89</v>
      </c>
      <c r="EX20" s="192"/>
      <c r="EY20" s="191" t="s">
        <v>53</v>
      </c>
      <c r="EZ20" s="191" t="s">
        <v>53</v>
      </c>
      <c r="FA20" s="191" t="s">
        <v>53</v>
      </c>
      <c r="FB20" s="191" t="s">
        <v>53</v>
      </c>
      <c r="FC20" s="191" t="s">
        <v>53</v>
      </c>
      <c r="FD20" s="191" t="s">
        <v>53</v>
      </c>
      <c r="FE20" s="191" t="s">
        <v>53</v>
      </c>
      <c r="FF20" s="191" t="s">
        <v>52</v>
      </c>
      <c r="FG20" s="191" t="s">
        <v>260</v>
      </c>
      <c r="FH20" s="191" t="s">
        <v>260</v>
      </c>
      <c r="FI20" s="191">
        <v>2009</v>
      </c>
      <c r="FJ20" s="191" t="s">
        <v>89</v>
      </c>
      <c r="FK20" s="193"/>
      <c r="FL20" s="194" t="s">
        <v>53</v>
      </c>
      <c r="FM20" s="292"/>
      <c r="FN20" s="194" t="s">
        <v>52</v>
      </c>
      <c r="FO20" s="194" t="s">
        <v>52</v>
      </c>
      <c r="FP20" s="194" t="s">
        <v>52</v>
      </c>
      <c r="FQ20" s="194" t="s">
        <v>53</v>
      </c>
      <c r="FR20" s="194" t="s">
        <v>52</v>
      </c>
      <c r="FS20" s="194" t="s">
        <v>52</v>
      </c>
      <c r="FT20" s="194" t="s">
        <v>53</v>
      </c>
      <c r="FU20" s="194" t="s">
        <v>55</v>
      </c>
      <c r="FV20" s="194" t="s">
        <v>55</v>
      </c>
      <c r="FW20" s="194" t="s">
        <v>875</v>
      </c>
      <c r="FX20" s="194" t="s">
        <v>889</v>
      </c>
      <c r="FY20" s="292"/>
      <c r="FZ20" s="194" t="s">
        <v>53</v>
      </c>
      <c r="GA20" s="194" t="s">
        <v>52</v>
      </c>
      <c r="GB20" s="195" t="s">
        <v>930</v>
      </c>
      <c r="GC20" s="189" t="s">
        <v>948</v>
      </c>
      <c r="GD20" s="189">
        <v>2010</v>
      </c>
    </row>
    <row r="21" spans="1:186" s="196" customFormat="1" ht="50.1" customHeight="1">
      <c r="A21" s="182" t="s">
        <v>24</v>
      </c>
      <c r="B21" s="183"/>
      <c r="C21" s="202" t="s">
        <v>53</v>
      </c>
      <c r="D21" s="202" t="s">
        <v>71</v>
      </c>
      <c r="E21" s="202"/>
      <c r="F21" s="202" t="s">
        <v>53</v>
      </c>
      <c r="G21" s="202" t="s">
        <v>101</v>
      </c>
      <c r="H21" s="202" t="s">
        <v>53</v>
      </c>
      <c r="I21" s="202" t="s">
        <v>126</v>
      </c>
      <c r="J21" s="202" t="s">
        <v>53</v>
      </c>
      <c r="K21" s="202" t="s">
        <v>148</v>
      </c>
      <c r="L21" s="202" t="s">
        <v>53</v>
      </c>
      <c r="M21" s="202" t="s">
        <v>163</v>
      </c>
      <c r="N21" s="202" t="s">
        <v>53</v>
      </c>
      <c r="O21" s="202" t="s">
        <v>157</v>
      </c>
      <c r="P21" s="202" t="s">
        <v>53</v>
      </c>
      <c r="Q21" s="202" t="s">
        <v>205</v>
      </c>
      <c r="R21" s="202" t="s">
        <v>53</v>
      </c>
      <c r="S21" s="202" t="s">
        <v>234</v>
      </c>
      <c r="T21" s="202" t="s">
        <v>52</v>
      </c>
      <c r="U21" s="202" t="s">
        <v>89</v>
      </c>
      <c r="V21" s="202" t="s">
        <v>258</v>
      </c>
      <c r="W21" s="202" t="s">
        <v>53</v>
      </c>
      <c r="X21" s="202" t="s">
        <v>52</v>
      </c>
      <c r="Y21" s="202" t="s">
        <v>89</v>
      </c>
      <c r="Z21" s="202" t="s">
        <v>89</v>
      </c>
      <c r="AA21" s="184"/>
      <c r="AB21" s="185" t="s">
        <v>53</v>
      </c>
      <c r="AC21" s="185" t="s">
        <v>53</v>
      </c>
      <c r="AD21" s="185" t="s">
        <v>52</v>
      </c>
      <c r="AE21" s="185" t="s">
        <v>52</v>
      </c>
      <c r="AF21" s="412">
        <v>0</v>
      </c>
      <c r="AG21" s="185" t="s">
        <v>319</v>
      </c>
      <c r="AH21" s="185" t="s">
        <v>89</v>
      </c>
      <c r="AI21" s="185" t="s">
        <v>89</v>
      </c>
      <c r="AJ21" s="185" t="s">
        <v>52</v>
      </c>
      <c r="AK21" s="185" t="s">
        <v>55</v>
      </c>
      <c r="AL21" s="412">
        <v>0</v>
      </c>
      <c r="AM21" s="185" t="s">
        <v>319</v>
      </c>
      <c r="AN21" s="185" t="s">
        <v>89</v>
      </c>
      <c r="AO21" s="185" t="s">
        <v>89</v>
      </c>
      <c r="AP21" s="185">
        <v>0</v>
      </c>
      <c r="AQ21" s="185" t="s">
        <v>89</v>
      </c>
      <c r="AR21" s="335"/>
      <c r="AS21" s="185" t="s">
        <v>53</v>
      </c>
      <c r="AT21" s="185" t="s">
        <v>169</v>
      </c>
      <c r="AU21" s="412">
        <v>2348095</v>
      </c>
      <c r="AV21" s="185" t="s">
        <v>319</v>
      </c>
      <c r="AW21" s="185" t="s">
        <v>408</v>
      </c>
      <c r="AX21" s="185" t="s">
        <v>89</v>
      </c>
      <c r="AY21" s="282">
        <v>0</v>
      </c>
      <c r="AZ21" s="185" t="s">
        <v>89</v>
      </c>
      <c r="BA21" s="185" t="s">
        <v>55</v>
      </c>
      <c r="BB21" s="185" t="s">
        <v>55</v>
      </c>
      <c r="BC21" s="185" t="s">
        <v>55</v>
      </c>
      <c r="BD21" s="185" t="s">
        <v>89</v>
      </c>
      <c r="BE21" s="181"/>
      <c r="BF21" s="186"/>
      <c r="BG21" s="187" t="s">
        <v>53</v>
      </c>
      <c r="BH21" s="187" t="s">
        <v>53</v>
      </c>
      <c r="BI21" s="187" t="s">
        <v>53</v>
      </c>
      <c r="BJ21" s="187" t="s">
        <v>53</v>
      </c>
      <c r="BK21" s="187" t="s">
        <v>53</v>
      </c>
      <c r="BL21" s="187" t="s">
        <v>53</v>
      </c>
      <c r="BM21" s="187" t="s">
        <v>52</v>
      </c>
      <c r="BN21" s="187" t="s">
        <v>53</v>
      </c>
      <c r="BO21" s="187" t="s">
        <v>260</v>
      </c>
      <c r="BP21" s="187" t="s">
        <v>260</v>
      </c>
      <c r="BQ21" s="187" t="s">
        <v>53</v>
      </c>
      <c r="BR21" s="187" t="s">
        <v>495</v>
      </c>
      <c r="BS21" s="186"/>
      <c r="BT21" s="187" t="s">
        <v>53</v>
      </c>
      <c r="BU21" s="187" t="s">
        <v>53</v>
      </c>
      <c r="BV21" s="187" t="s">
        <v>53</v>
      </c>
      <c r="BW21" s="187" t="s">
        <v>53</v>
      </c>
      <c r="BX21" s="187" t="s">
        <v>53</v>
      </c>
      <c r="BY21" s="187" t="s">
        <v>53</v>
      </c>
      <c r="BZ21" s="187" t="s">
        <v>52</v>
      </c>
      <c r="CA21" s="187" t="s">
        <v>53</v>
      </c>
      <c r="CB21" s="187" t="s">
        <v>260</v>
      </c>
      <c r="CC21" s="187" t="s">
        <v>53</v>
      </c>
      <c r="CD21" s="187" t="s">
        <v>53</v>
      </c>
      <c r="CE21" s="187" t="s">
        <v>495</v>
      </c>
      <c r="CF21" s="188"/>
      <c r="CG21" s="187" t="s">
        <v>53</v>
      </c>
      <c r="CH21" s="187" t="s">
        <v>53</v>
      </c>
      <c r="CI21" s="187" t="s">
        <v>53</v>
      </c>
      <c r="CJ21" s="187" t="s">
        <v>53</v>
      </c>
      <c r="CK21" s="187" t="s">
        <v>53</v>
      </c>
      <c r="CL21" s="187" t="s">
        <v>53</v>
      </c>
      <c r="CM21" s="187" t="s">
        <v>53</v>
      </c>
      <c r="CN21" s="187" t="s">
        <v>53</v>
      </c>
      <c r="CO21" s="187" t="s">
        <v>260</v>
      </c>
      <c r="CP21" s="187" t="s">
        <v>53</v>
      </c>
      <c r="CQ21" s="187" t="s">
        <v>53</v>
      </c>
      <c r="CR21" s="187" t="s">
        <v>495</v>
      </c>
      <c r="CS21" s="188"/>
      <c r="CT21" s="187" t="s">
        <v>89</v>
      </c>
      <c r="CU21" s="187" t="s">
        <v>89</v>
      </c>
      <c r="CV21" s="187" t="s">
        <v>89</v>
      </c>
      <c r="CW21" s="187" t="s">
        <v>89</v>
      </c>
      <c r="CX21" s="187" t="s">
        <v>89</v>
      </c>
      <c r="CY21" s="187" t="s">
        <v>89</v>
      </c>
      <c r="CZ21" s="187" t="s">
        <v>89</v>
      </c>
      <c r="DA21" s="187" t="s">
        <v>89</v>
      </c>
      <c r="DB21" s="187" t="s">
        <v>89</v>
      </c>
      <c r="DC21" s="187" t="s">
        <v>89</v>
      </c>
      <c r="DD21" s="187" t="s">
        <v>89</v>
      </c>
      <c r="DE21" s="187" t="s">
        <v>89</v>
      </c>
      <c r="DF21" s="190"/>
      <c r="DG21" s="191" t="s">
        <v>53</v>
      </c>
      <c r="DH21" s="191" t="s">
        <v>582</v>
      </c>
      <c r="DI21" s="191" t="s">
        <v>610</v>
      </c>
      <c r="DJ21" s="191" t="s">
        <v>53</v>
      </c>
      <c r="DK21" s="191" t="s">
        <v>53</v>
      </c>
      <c r="DL21" s="191" t="s">
        <v>53</v>
      </c>
      <c r="DM21" s="191" t="s">
        <v>630</v>
      </c>
      <c r="DN21" s="191" t="s">
        <v>646</v>
      </c>
      <c r="DO21" s="191" t="s">
        <v>662</v>
      </c>
      <c r="DP21" s="191" t="s">
        <v>53</v>
      </c>
      <c r="DQ21" s="191" t="s">
        <v>679</v>
      </c>
      <c r="DR21" s="191" t="s">
        <v>53</v>
      </c>
      <c r="DS21" s="191" t="s">
        <v>700</v>
      </c>
      <c r="DT21" s="191" t="s">
        <v>722</v>
      </c>
      <c r="DU21" s="191" t="s">
        <v>89</v>
      </c>
      <c r="DV21" s="191" t="s">
        <v>89</v>
      </c>
      <c r="DW21" s="191" t="s">
        <v>89</v>
      </c>
      <c r="DX21" s="191" t="s">
        <v>89</v>
      </c>
      <c r="DY21" s="191" t="s">
        <v>89</v>
      </c>
      <c r="DZ21" s="191" t="s">
        <v>89</v>
      </c>
      <c r="EA21" s="191" t="s">
        <v>89</v>
      </c>
      <c r="EB21" s="192"/>
      <c r="EC21" s="191" t="s">
        <v>52</v>
      </c>
      <c r="ED21" s="191" t="s">
        <v>89</v>
      </c>
      <c r="EE21" s="191" t="s">
        <v>89</v>
      </c>
      <c r="EF21" s="191" t="s">
        <v>52</v>
      </c>
      <c r="EG21" s="191" t="s">
        <v>89</v>
      </c>
      <c r="EH21" s="191" t="s">
        <v>89</v>
      </c>
      <c r="EI21" s="191" t="s">
        <v>52</v>
      </c>
      <c r="EJ21" s="191" t="s">
        <v>89</v>
      </c>
      <c r="EK21" s="191" t="s">
        <v>89</v>
      </c>
      <c r="EL21" s="192"/>
      <c r="EM21" s="191" t="s">
        <v>53</v>
      </c>
      <c r="EN21" s="191" t="s">
        <v>53</v>
      </c>
      <c r="EO21" s="191" t="s">
        <v>52</v>
      </c>
      <c r="EP21" s="191" t="s">
        <v>89</v>
      </c>
      <c r="EQ21" s="192"/>
      <c r="ER21" s="191">
        <v>2008</v>
      </c>
      <c r="ES21" s="191" t="s">
        <v>52</v>
      </c>
      <c r="ET21" s="191" t="s">
        <v>52</v>
      </c>
      <c r="EU21" s="191" t="s">
        <v>52</v>
      </c>
      <c r="EV21" s="191" t="s">
        <v>52</v>
      </c>
      <c r="EW21" s="191" t="s">
        <v>89</v>
      </c>
      <c r="EX21" s="192"/>
      <c r="EY21" s="191" t="s">
        <v>53</v>
      </c>
      <c r="EZ21" s="191" t="s">
        <v>53</v>
      </c>
      <c r="FA21" s="191" t="s">
        <v>53</v>
      </c>
      <c r="FB21" s="191" t="s">
        <v>53</v>
      </c>
      <c r="FC21" s="191" t="s">
        <v>53</v>
      </c>
      <c r="FD21" s="191" t="s">
        <v>53</v>
      </c>
      <c r="FE21" s="191" t="s">
        <v>53</v>
      </c>
      <c r="FF21" s="191" t="s">
        <v>52</v>
      </c>
      <c r="FG21" s="191" t="s">
        <v>53</v>
      </c>
      <c r="FH21" s="191" t="s">
        <v>834</v>
      </c>
      <c r="FI21" s="191">
        <v>2004</v>
      </c>
      <c r="FJ21" s="191" t="s">
        <v>89</v>
      </c>
      <c r="FK21" s="193"/>
      <c r="FL21" s="194" t="s">
        <v>53</v>
      </c>
      <c r="FM21" s="292"/>
      <c r="FN21" s="194" t="s">
        <v>52</v>
      </c>
      <c r="FO21" s="194" t="s">
        <v>52</v>
      </c>
      <c r="FP21" s="194" t="s">
        <v>52</v>
      </c>
      <c r="FQ21" s="194" t="s">
        <v>53</v>
      </c>
      <c r="FR21" s="194" t="s">
        <v>53</v>
      </c>
      <c r="FS21" s="194" t="s">
        <v>53</v>
      </c>
      <c r="FT21" s="194" t="s">
        <v>55</v>
      </c>
      <c r="FU21" s="194" t="s">
        <v>52</v>
      </c>
      <c r="FV21" s="194" t="s">
        <v>52</v>
      </c>
      <c r="FW21" s="194" t="s">
        <v>876</v>
      </c>
      <c r="FX21" s="194" t="s">
        <v>899</v>
      </c>
      <c r="FY21" s="292"/>
      <c r="FZ21" s="194" t="s">
        <v>53</v>
      </c>
      <c r="GA21" s="194" t="s">
        <v>53</v>
      </c>
      <c r="GB21" s="195" t="s">
        <v>931</v>
      </c>
      <c r="GC21" s="189" t="s">
        <v>948</v>
      </c>
      <c r="GD21" s="189">
        <v>2010</v>
      </c>
    </row>
    <row r="22" spans="1:186" s="196" customFormat="1" ht="50.1" customHeight="1">
      <c r="A22" s="182" t="s">
        <v>25</v>
      </c>
      <c r="B22" s="183"/>
      <c r="C22" s="202" t="s">
        <v>53</v>
      </c>
      <c r="D22" s="202" t="s">
        <v>72</v>
      </c>
      <c r="E22" s="202"/>
      <c r="F22" s="202" t="s">
        <v>52</v>
      </c>
      <c r="G22" s="202" t="s">
        <v>89</v>
      </c>
      <c r="H22" s="202" t="s">
        <v>52</v>
      </c>
      <c r="I22" s="202" t="s">
        <v>89</v>
      </c>
      <c r="J22" s="202" t="s">
        <v>52</v>
      </c>
      <c r="K22" s="202" t="s">
        <v>89</v>
      </c>
      <c r="L22" s="202" t="s">
        <v>53</v>
      </c>
      <c r="M22" s="202" t="s">
        <v>155</v>
      </c>
      <c r="N22" s="202" t="s">
        <v>53</v>
      </c>
      <c r="O22" s="202" t="s">
        <v>157</v>
      </c>
      <c r="P22" s="202" t="s">
        <v>53</v>
      </c>
      <c r="Q22" s="202" t="s">
        <v>206</v>
      </c>
      <c r="R22" s="202" t="s">
        <v>53</v>
      </c>
      <c r="S22" s="202" t="s">
        <v>235</v>
      </c>
      <c r="T22" s="202" t="s">
        <v>52</v>
      </c>
      <c r="U22" s="202" t="s">
        <v>89</v>
      </c>
      <c r="V22" s="202" t="s">
        <v>257</v>
      </c>
      <c r="W22" s="202" t="s">
        <v>52</v>
      </c>
      <c r="X22" s="202" t="s">
        <v>52</v>
      </c>
      <c r="Y22" s="202" t="s">
        <v>89</v>
      </c>
      <c r="Z22" s="202" t="s">
        <v>89</v>
      </c>
      <c r="AA22" s="184"/>
      <c r="AB22" s="185" t="s">
        <v>52</v>
      </c>
      <c r="AC22" s="185" t="s">
        <v>52</v>
      </c>
      <c r="AD22" s="185" t="s">
        <v>52</v>
      </c>
      <c r="AE22" s="185" t="s">
        <v>52</v>
      </c>
      <c r="AF22" s="412">
        <v>0</v>
      </c>
      <c r="AG22" s="185" t="s">
        <v>318</v>
      </c>
      <c r="AH22" s="185" t="s">
        <v>89</v>
      </c>
      <c r="AI22" s="185" t="s">
        <v>89</v>
      </c>
      <c r="AJ22" s="185" t="s">
        <v>52</v>
      </c>
      <c r="AK22" s="185" t="s">
        <v>55</v>
      </c>
      <c r="AL22" s="412">
        <v>0</v>
      </c>
      <c r="AM22" s="185" t="s">
        <v>318</v>
      </c>
      <c r="AN22" s="185" t="s">
        <v>89</v>
      </c>
      <c r="AO22" s="185" t="s">
        <v>89</v>
      </c>
      <c r="AP22" s="185">
        <v>0</v>
      </c>
      <c r="AQ22" s="185" t="s">
        <v>89</v>
      </c>
      <c r="AR22" s="335"/>
      <c r="AS22" s="185" t="s">
        <v>53</v>
      </c>
      <c r="AT22" s="185" t="s">
        <v>165</v>
      </c>
      <c r="AU22" s="412">
        <v>2604765</v>
      </c>
      <c r="AV22" s="185" t="s">
        <v>318</v>
      </c>
      <c r="AW22" s="185" t="s">
        <v>337</v>
      </c>
      <c r="AX22" s="185" t="s">
        <v>89</v>
      </c>
      <c r="AY22" s="282">
        <v>0</v>
      </c>
      <c r="AZ22" s="185" t="s">
        <v>89</v>
      </c>
      <c r="BA22" s="185" t="s">
        <v>55</v>
      </c>
      <c r="BB22" s="185" t="s">
        <v>55</v>
      </c>
      <c r="BC22" s="185" t="s">
        <v>55</v>
      </c>
      <c r="BD22" s="185" t="s">
        <v>465</v>
      </c>
      <c r="BE22" s="181"/>
      <c r="BF22" s="186"/>
      <c r="BG22" s="187" t="s">
        <v>53</v>
      </c>
      <c r="BH22" s="187" t="s">
        <v>53</v>
      </c>
      <c r="BI22" s="187" t="s">
        <v>260</v>
      </c>
      <c r="BJ22" s="187" t="s">
        <v>260</v>
      </c>
      <c r="BK22" s="187" t="s">
        <v>53</v>
      </c>
      <c r="BL22" s="187" t="s">
        <v>53</v>
      </c>
      <c r="BM22" s="187" t="s">
        <v>53</v>
      </c>
      <c r="BN22" s="187" t="s">
        <v>52</v>
      </c>
      <c r="BO22" s="187" t="s">
        <v>260</v>
      </c>
      <c r="BP22" s="187" t="s">
        <v>260</v>
      </c>
      <c r="BQ22" s="187" t="s">
        <v>52</v>
      </c>
      <c r="BR22" s="187" t="s">
        <v>55</v>
      </c>
      <c r="BS22" s="186"/>
      <c r="BT22" s="187" t="s">
        <v>53</v>
      </c>
      <c r="BU22" s="187" t="s">
        <v>53</v>
      </c>
      <c r="BV22" s="187" t="s">
        <v>53</v>
      </c>
      <c r="BW22" s="187" t="s">
        <v>52</v>
      </c>
      <c r="BX22" s="187" t="s">
        <v>53</v>
      </c>
      <c r="BY22" s="187" t="s">
        <v>53</v>
      </c>
      <c r="BZ22" s="187" t="s">
        <v>52</v>
      </c>
      <c r="CA22" s="187" t="s">
        <v>52</v>
      </c>
      <c r="CB22" s="187" t="s">
        <v>260</v>
      </c>
      <c r="CC22" s="187" t="s">
        <v>260</v>
      </c>
      <c r="CD22" s="187" t="s">
        <v>52</v>
      </c>
      <c r="CE22" s="187" t="s">
        <v>55</v>
      </c>
      <c r="CF22" s="188"/>
      <c r="CG22" s="187" t="s">
        <v>53</v>
      </c>
      <c r="CH22" s="187" t="s">
        <v>53</v>
      </c>
      <c r="CI22" s="187" t="s">
        <v>52</v>
      </c>
      <c r="CJ22" s="187" t="s">
        <v>52</v>
      </c>
      <c r="CK22" s="187" t="s">
        <v>52</v>
      </c>
      <c r="CL22" s="187" t="s">
        <v>53</v>
      </c>
      <c r="CM22" s="187" t="s">
        <v>53</v>
      </c>
      <c r="CN22" s="187" t="s">
        <v>52</v>
      </c>
      <c r="CO22" s="187" t="s">
        <v>260</v>
      </c>
      <c r="CP22" s="187" t="s">
        <v>260</v>
      </c>
      <c r="CQ22" s="187" t="s">
        <v>52</v>
      </c>
      <c r="CR22" s="187" t="s">
        <v>55</v>
      </c>
      <c r="CS22" s="188"/>
      <c r="CT22" s="187" t="s">
        <v>530</v>
      </c>
      <c r="CU22" s="187" t="s">
        <v>530</v>
      </c>
      <c r="CV22" s="187" t="s">
        <v>536</v>
      </c>
      <c r="CW22" s="187" t="s">
        <v>89</v>
      </c>
      <c r="CX22" s="187" t="s">
        <v>89</v>
      </c>
      <c r="CY22" s="187" t="s">
        <v>89</v>
      </c>
      <c r="CZ22" s="187" t="s">
        <v>89</v>
      </c>
      <c r="DA22" s="187" t="s">
        <v>89</v>
      </c>
      <c r="DB22" s="187" t="s">
        <v>89</v>
      </c>
      <c r="DC22" s="187" t="s">
        <v>89</v>
      </c>
      <c r="DD22" s="187" t="s">
        <v>89</v>
      </c>
      <c r="DE22" s="187" t="s">
        <v>89</v>
      </c>
      <c r="DF22" s="190"/>
      <c r="DG22" s="191" t="s">
        <v>53</v>
      </c>
      <c r="DH22" s="191" t="s">
        <v>583</v>
      </c>
      <c r="DI22" s="191" t="s">
        <v>611</v>
      </c>
      <c r="DJ22" s="191" t="s">
        <v>52</v>
      </c>
      <c r="DK22" s="191" t="s">
        <v>52</v>
      </c>
      <c r="DL22" s="191" t="s">
        <v>52</v>
      </c>
      <c r="DM22" s="191" t="s">
        <v>89</v>
      </c>
      <c r="DN22" s="191" t="s">
        <v>89</v>
      </c>
      <c r="DO22" s="191" t="s">
        <v>89</v>
      </c>
      <c r="DP22" s="191" t="s">
        <v>53</v>
      </c>
      <c r="DQ22" s="191" t="s">
        <v>680</v>
      </c>
      <c r="DR22" s="191" t="s">
        <v>53</v>
      </c>
      <c r="DS22" s="191" t="s">
        <v>695</v>
      </c>
      <c r="DT22" s="191" t="s">
        <v>723</v>
      </c>
      <c r="DU22" s="191" t="s">
        <v>89</v>
      </c>
      <c r="DV22" s="191" t="s">
        <v>690</v>
      </c>
      <c r="DW22" s="191" t="s">
        <v>758</v>
      </c>
      <c r="DX22" s="191" t="s">
        <v>89</v>
      </c>
      <c r="DY22" s="191" t="s">
        <v>776</v>
      </c>
      <c r="DZ22" s="191" t="s">
        <v>781</v>
      </c>
      <c r="EA22" s="191" t="s">
        <v>89</v>
      </c>
      <c r="EB22" s="192"/>
      <c r="EC22" s="191" t="s">
        <v>52</v>
      </c>
      <c r="ED22" s="191" t="s">
        <v>89</v>
      </c>
      <c r="EE22" s="191" t="s">
        <v>89</v>
      </c>
      <c r="EF22" s="191" t="s">
        <v>52</v>
      </c>
      <c r="EG22" s="191" t="s">
        <v>89</v>
      </c>
      <c r="EH22" s="191" t="s">
        <v>89</v>
      </c>
      <c r="EI22" s="191" t="s">
        <v>52</v>
      </c>
      <c r="EJ22" s="191" t="s">
        <v>89</v>
      </c>
      <c r="EK22" s="191" t="s">
        <v>89</v>
      </c>
      <c r="EL22" s="192"/>
      <c r="EM22" s="191" t="s">
        <v>52</v>
      </c>
      <c r="EN22" s="191" t="s">
        <v>52</v>
      </c>
      <c r="EO22" s="191" t="s">
        <v>55</v>
      </c>
      <c r="EP22" s="191" t="s">
        <v>89</v>
      </c>
      <c r="EQ22" s="192"/>
      <c r="ER22" s="191">
        <v>2007</v>
      </c>
      <c r="ES22" s="191" t="s">
        <v>53</v>
      </c>
      <c r="ET22" s="191" t="s">
        <v>52</v>
      </c>
      <c r="EU22" s="191" t="s">
        <v>52</v>
      </c>
      <c r="EV22" s="191" t="s">
        <v>52</v>
      </c>
      <c r="EW22" s="191" t="s">
        <v>89</v>
      </c>
      <c r="EX22" s="192"/>
      <c r="EY22" s="191" t="s">
        <v>53</v>
      </c>
      <c r="EZ22" s="191" t="s">
        <v>53</v>
      </c>
      <c r="FA22" s="191" t="s">
        <v>53</v>
      </c>
      <c r="FB22" s="191" t="s">
        <v>52</v>
      </c>
      <c r="FC22" s="191" t="s">
        <v>53</v>
      </c>
      <c r="FD22" s="191" t="s">
        <v>52</v>
      </c>
      <c r="FE22" s="191" t="s">
        <v>52</v>
      </c>
      <c r="FF22" s="191" t="s">
        <v>53</v>
      </c>
      <c r="FG22" s="191" t="s">
        <v>53</v>
      </c>
      <c r="FH22" s="191" t="s">
        <v>834</v>
      </c>
      <c r="FI22" s="191">
        <v>2007</v>
      </c>
      <c r="FJ22" s="191" t="s">
        <v>847</v>
      </c>
      <c r="FK22" s="193"/>
      <c r="FL22" s="194" t="s">
        <v>52</v>
      </c>
      <c r="FM22" s="292"/>
      <c r="FN22" s="194" t="s">
        <v>52</v>
      </c>
      <c r="FO22" s="194" t="s">
        <v>52</v>
      </c>
      <c r="FP22" s="194" t="s">
        <v>52</v>
      </c>
      <c r="FQ22" s="194" t="s">
        <v>55</v>
      </c>
      <c r="FR22" s="194" t="s">
        <v>52</v>
      </c>
      <c r="FS22" s="194" t="s">
        <v>52</v>
      </c>
      <c r="FT22" s="194" t="s">
        <v>55</v>
      </c>
      <c r="FU22" s="194" t="s">
        <v>55</v>
      </c>
      <c r="FV22" s="194" t="s">
        <v>55</v>
      </c>
      <c r="FW22" s="194" t="s">
        <v>867</v>
      </c>
      <c r="FX22" s="194" t="s">
        <v>900</v>
      </c>
      <c r="FY22" s="292"/>
      <c r="FZ22" s="194" t="s">
        <v>53</v>
      </c>
      <c r="GA22" s="194" t="s">
        <v>52</v>
      </c>
      <c r="GB22" s="195" t="s">
        <v>932</v>
      </c>
      <c r="GC22" s="189" t="s">
        <v>948</v>
      </c>
      <c r="GD22" s="189">
        <v>2010</v>
      </c>
    </row>
    <row r="23" spans="1:186" s="196" customFormat="1" ht="50.1" customHeight="1">
      <c r="A23" s="182" t="s">
        <v>26</v>
      </c>
      <c r="B23" s="183"/>
      <c r="C23" s="202" t="s">
        <v>53</v>
      </c>
      <c r="D23" s="202" t="s">
        <v>73</v>
      </c>
      <c r="E23" s="202"/>
      <c r="F23" s="202" t="s">
        <v>53</v>
      </c>
      <c r="G23" s="202" t="s">
        <v>102</v>
      </c>
      <c r="H23" s="202" t="s">
        <v>53</v>
      </c>
      <c r="I23" s="202" t="s">
        <v>127</v>
      </c>
      <c r="J23" s="202" t="s">
        <v>52</v>
      </c>
      <c r="K23" s="202" t="s">
        <v>89</v>
      </c>
      <c r="L23" s="202" t="s">
        <v>53</v>
      </c>
      <c r="M23" s="202" t="s">
        <v>164</v>
      </c>
      <c r="N23" s="202" t="s">
        <v>53</v>
      </c>
      <c r="O23" s="202" t="s">
        <v>183</v>
      </c>
      <c r="P23" s="202" t="s">
        <v>53</v>
      </c>
      <c r="Q23" s="202" t="s">
        <v>207</v>
      </c>
      <c r="R23" s="202" t="s">
        <v>53</v>
      </c>
      <c r="S23" s="202" t="s">
        <v>236</v>
      </c>
      <c r="T23" s="202" t="s">
        <v>53</v>
      </c>
      <c r="U23" s="202" t="s">
        <v>253</v>
      </c>
      <c r="V23" s="202" t="s">
        <v>258</v>
      </c>
      <c r="W23" s="202" t="s">
        <v>53</v>
      </c>
      <c r="X23" s="202" t="s">
        <v>53</v>
      </c>
      <c r="Y23" s="202" t="s">
        <v>276</v>
      </c>
      <c r="Z23" s="202" t="s">
        <v>296</v>
      </c>
      <c r="AA23" s="184"/>
      <c r="AB23" s="185" t="s">
        <v>53</v>
      </c>
      <c r="AC23" s="185" t="s">
        <v>53</v>
      </c>
      <c r="AD23" s="185" t="s">
        <v>53</v>
      </c>
      <c r="AE23" s="185" t="s">
        <v>53</v>
      </c>
      <c r="AF23" s="412">
        <v>1691440</v>
      </c>
      <c r="AG23" s="185" t="s">
        <v>315</v>
      </c>
      <c r="AH23" s="185" t="s">
        <v>334</v>
      </c>
      <c r="AI23" s="185" t="s">
        <v>89</v>
      </c>
      <c r="AJ23" s="185" t="s">
        <v>53</v>
      </c>
      <c r="AK23" s="185" t="s">
        <v>358</v>
      </c>
      <c r="AL23" s="412">
        <v>422860</v>
      </c>
      <c r="AM23" s="185" t="s">
        <v>315</v>
      </c>
      <c r="AN23" s="185" t="s">
        <v>334</v>
      </c>
      <c r="AO23" s="185" t="s">
        <v>89</v>
      </c>
      <c r="AP23" s="185">
        <v>2114300</v>
      </c>
      <c r="AQ23" s="185" t="s">
        <v>89</v>
      </c>
      <c r="AR23" s="335"/>
      <c r="AS23" s="185" t="s">
        <v>53</v>
      </c>
      <c r="AT23" s="185" t="s">
        <v>160</v>
      </c>
      <c r="AU23" s="412">
        <v>309100</v>
      </c>
      <c r="AV23" s="185" t="s">
        <v>315</v>
      </c>
      <c r="AW23" s="185" t="s">
        <v>334</v>
      </c>
      <c r="AX23" s="185" t="s">
        <v>89</v>
      </c>
      <c r="AY23" s="282">
        <v>0.87245192704464802</v>
      </c>
      <c r="AZ23" s="185" t="s">
        <v>89</v>
      </c>
      <c r="BA23" s="185" t="s">
        <v>437</v>
      </c>
      <c r="BB23" s="185" t="s">
        <v>446</v>
      </c>
      <c r="BC23" s="185" t="s">
        <v>53</v>
      </c>
      <c r="BD23" s="185" t="s">
        <v>466</v>
      </c>
      <c r="BE23" s="181"/>
      <c r="BF23" s="186"/>
      <c r="BG23" s="187" t="s">
        <v>53</v>
      </c>
      <c r="BH23" s="187" t="s">
        <v>52</v>
      </c>
      <c r="BI23" s="187" t="s">
        <v>53</v>
      </c>
      <c r="BJ23" s="187" t="s">
        <v>53</v>
      </c>
      <c r="BK23" s="187" t="s">
        <v>53</v>
      </c>
      <c r="BL23" s="187" t="s">
        <v>53</v>
      </c>
      <c r="BM23" s="187" t="s">
        <v>53</v>
      </c>
      <c r="BN23" s="187" t="s">
        <v>53</v>
      </c>
      <c r="BO23" s="187" t="s">
        <v>53</v>
      </c>
      <c r="BP23" s="187" t="s">
        <v>53</v>
      </c>
      <c r="BQ23" s="187" t="s">
        <v>52</v>
      </c>
      <c r="BR23" s="187" t="s">
        <v>55</v>
      </c>
      <c r="BS23" s="186"/>
      <c r="BT23" s="187" t="s">
        <v>53</v>
      </c>
      <c r="BU23" s="187" t="s">
        <v>52</v>
      </c>
      <c r="BV23" s="187" t="s">
        <v>53</v>
      </c>
      <c r="BW23" s="187" t="s">
        <v>53</v>
      </c>
      <c r="BX23" s="187" t="s">
        <v>53</v>
      </c>
      <c r="BY23" s="187" t="s">
        <v>53</v>
      </c>
      <c r="BZ23" s="187" t="s">
        <v>52</v>
      </c>
      <c r="CA23" s="187" t="s">
        <v>53</v>
      </c>
      <c r="CB23" s="187" t="s">
        <v>53</v>
      </c>
      <c r="CC23" s="187" t="s">
        <v>53</v>
      </c>
      <c r="CD23" s="187" t="s">
        <v>52</v>
      </c>
      <c r="CE23" s="187" t="s">
        <v>55</v>
      </c>
      <c r="CF23" s="188"/>
      <c r="CG23" s="187" t="s">
        <v>53</v>
      </c>
      <c r="CH23" s="187" t="s">
        <v>52</v>
      </c>
      <c r="CI23" s="187" t="s">
        <v>53</v>
      </c>
      <c r="CJ23" s="187" t="s">
        <v>53</v>
      </c>
      <c r="CK23" s="187" t="s">
        <v>53</v>
      </c>
      <c r="CL23" s="187" t="s">
        <v>53</v>
      </c>
      <c r="CM23" s="187" t="s">
        <v>52</v>
      </c>
      <c r="CN23" s="187" t="s">
        <v>52</v>
      </c>
      <c r="CO23" s="187" t="s">
        <v>53</v>
      </c>
      <c r="CP23" s="187" t="s">
        <v>53</v>
      </c>
      <c r="CQ23" s="187" t="s">
        <v>52</v>
      </c>
      <c r="CR23" s="187" t="s">
        <v>55</v>
      </c>
      <c r="CS23" s="188"/>
      <c r="CT23" s="187" t="s">
        <v>89</v>
      </c>
      <c r="CU23" s="187" t="s">
        <v>89</v>
      </c>
      <c r="CV23" s="187" t="s">
        <v>89</v>
      </c>
      <c r="CW23" s="187" t="s">
        <v>89</v>
      </c>
      <c r="CX23" s="187" t="s">
        <v>89</v>
      </c>
      <c r="CY23" s="187" t="s">
        <v>89</v>
      </c>
      <c r="CZ23" s="187" t="s">
        <v>89</v>
      </c>
      <c r="DA23" s="187" t="s">
        <v>547</v>
      </c>
      <c r="DB23" s="187" t="s">
        <v>89</v>
      </c>
      <c r="DC23" s="187" t="s">
        <v>89</v>
      </c>
      <c r="DD23" s="187" t="s">
        <v>89</v>
      </c>
      <c r="DE23" s="187" t="s">
        <v>89</v>
      </c>
      <c r="DF23" s="190"/>
      <c r="DG23" s="191" t="s">
        <v>53</v>
      </c>
      <c r="DH23" s="191" t="s">
        <v>584</v>
      </c>
      <c r="DI23" s="191" t="s">
        <v>612</v>
      </c>
      <c r="DJ23" s="191" t="s">
        <v>53</v>
      </c>
      <c r="DK23" s="191" t="s">
        <v>53</v>
      </c>
      <c r="DL23" s="191" t="s">
        <v>53</v>
      </c>
      <c r="DM23" s="191" t="s">
        <v>631</v>
      </c>
      <c r="DN23" s="191" t="s">
        <v>647</v>
      </c>
      <c r="DO23" s="191" t="s">
        <v>663</v>
      </c>
      <c r="DP23" s="191" t="s">
        <v>52</v>
      </c>
      <c r="DQ23" s="191" t="s">
        <v>89</v>
      </c>
      <c r="DR23" s="191" t="s">
        <v>52</v>
      </c>
      <c r="DS23" s="191" t="s">
        <v>89</v>
      </c>
      <c r="DT23" s="191" t="s">
        <v>89</v>
      </c>
      <c r="DU23" s="191" t="s">
        <v>89</v>
      </c>
      <c r="DV23" s="191" t="s">
        <v>89</v>
      </c>
      <c r="DW23" s="191" t="s">
        <v>89</v>
      </c>
      <c r="DX23" s="191" t="s">
        <v>89</v>
      </c>
      <c r="DY23" s="191" t="s">
        <v>89</v>
      </c>
      <c r="DZ23" s="191" t="s">
        <v>89</v>
      </c>
      <c r="EA23" s="191" t="s">
        <v>89</v>
      </c>
      <c r="EB23" s="192"/>
      <c r="EC23" s="191" t="s">
        <v>52</v>
      </c>
      <c r="ED23" s="191" t="s">
        <v>89</v>
      </c>
      <c r="EE23" s="191" t="s">
        <v>89</v>
      </c>
      <c r="EF23" s="191" t="s">
        <v>52</v>
      </c>
      <c r="EG23" s="191" t="s">
        <v>89</v>
      </c>
      <c r="EH23" s="191" t="s">
        <v>89</v>
      </c>
      <c r="EI23" s="191" t="s">
        <v>52</v>
      </c>
      <c r="EJ23" s="191" t="s">
        <v>89</v>
      </c>
      <c r="EK23" s="191" t="s">
        <v>89</v>
      </c>
      <c r="EL23" s="192"/>
      <c r="EM23" s="191" t="s">
        <v>52</v>
      </c>
      <c r="EN23" s="191" t="s">
        <v>52</v>
      </c>
      <c r="EO23" s="191" t="s">
        <v>55</v>
      </c>
      <c r="EP23" s="191" t="s">
        <v>89</v>
      </c>
      <c r="EQ23" s="192"/>
      <c r="ER23" s="191">
        <v>2003</v>
      </c>
      <c r="ES23" s="191" t="s">
        <v>53</v>
      </c>
      <c r="ET23" s="191" t="s">
        <v>52</v>
      </c>
      <c r="EU23" s="191" t="s">
        <v>53</v>
      </c>
      <c r="EV23" s="191" t="s">
        <v>52</v>
      </c>
      <c r="EW23" s="191" t="s">
        <v>89</v>
      </c>
      <c r="EX23" s="192"/>
      <c r="EY23" s="191" t="s">
        <v>53</v>
      </c>
      <c r="EZ23" s="191" t="s">
        <v>52</v>
      </c>
      <c r="FA23" s="191" t="s">
        <v>53</v>
      </c>
      <c r="FB23" s="191" t="s">
        <v>53</v>
      </c>
      <c r="FC23" s="191" t="s">
        <v>53</v>
      </c>
      <c r="FD23" s="191" t="s">
        <v>53</v>
      </c>
      <c r="FE23" s="191" t="s">
        <v>52</v>
      </c>
      <c r="FF23" s="191" t="s">
        <v>53</v>
      </c>
      <c r="FG23" s="191" t="s">
        <v>260</v>
      </c>
      <c r="FH23" s="191" t="s">
        <v>260</v>
      </c>
      <c r="FI23" s="191">
        <v>2009</v>
      </c>
      <c r="FJ23" s="191" t="s">
        <v>89</v>
      </c>
      <c r="FK23" s="193"/>
      <c r="FL23" s="194" t="s">
        <v>52</v>
      </c>
      <c r="FM23" s="292"/>
      <c r="FN23" s="194" t="s">
        <v>52</v>
      </c>
      <c r="FO23" s="194" t="s">
        <v>55</v>
      </c>
      <c r="FP23" s="194" t="s">
        <v>52</v>
      </c>
      <c r="FQ23" s="194" t="s">
        <v>52</v>
      </c>
      <c r="FR23" s="194" t="s">
        <v>52</v>
      </c>
      <c r="FS23" s="194" t="s">
        <v>52</v>
      </c>
      <c r="FT23" s="194" t="s">
        <v>55</v>
      </c>
      <c r="FU23" s="194" t="s">
        <v>55</v>
      </c>
      <c r="FV23" s="194" t="s">
        <v>55</v>
      </c>
      <c r="FW23" s="194" t="s">
        <v>867</v>
      </c>
      <c r="FX23" s="194" t="s">
        <v>889</v>
      </c>
      <c r="FY23" s="292"/>
      <c r="FZ23" s="194" t="s">
        <v>52</v>
      </c>
      <c r="GA23" s="194" t="s">
        <v>52</v>
      </c>
      <c r="GB23" s="195" t="s">
        <v>933</v>
      </c>
      <c r="GC23" s="189" t="s">
        <v>947</v>
      </c>
      <c r="GD23" s="189">
        <v>2010</v>
      </c>
    </row>
    <row r="24" spans="1:186" s="196" customFormat="1" ht="50.1" customHeight="1">
      <c r="A24" s="182" t="s">
        <v>27</v>
      </c>
      <c r="B24" s="183"/>
      <c r="C24" s="202" t="s">
        <v>53</v>
      </c>
      <c r="D24" s="202" t="s">
        <v>74</v>
      </c>
      <c r="E24" s="202"/>
      <c r="F24" s="202" t="s">
        <v>53</v>
      </c>
      <c r="G24" s="202" t="s">
        <v>103</v>
      </c>
      <c r="H24" s="202" t="s">
        <v>53</v>
      </c>
      <c r="I24" s="202" t="s">
        <v>128</v>
      </c>
      <c r="J24" s="202" t="s">
        <v>52</v>
      </c>
      <c r="K24" s="202" t="s">
        <v>89</v>
      </c>
      <c r="L24" s="202" t="s">
        <v>53</v>
      </c>
      <c r="M24" s="202" t="s">
        <v>165</v>
      </c>
      <c r="N24" s="202" t="s">
        <v>53</v>
      </c>
      <c r="O24" s="202" t="s">
        <v>157</v>
      </c>
      <c r="P24" s="202" t="s">
        <v>53</v>
      </c>
      <c r="Q24" s="202" t="s">
        <v>208</v>
      </c>
      <c r="R24" s="202" t="s">
        <v>52</v>
      </c>
      <c r="S24" s="202" t="s">
        <v>89</v>
      </c>
      <c r="T24" s="202" t="s">
        <v>52</v>
      </c>
      <c r="U24" s="202" t="s">
        <v>89</v>
      </c>
      <c r="V24" s="202" t="s">
        <v>259</v>
      </c>
      <c r="W24" s="202" t="s">
        <v>53</v>
      </c>
      <c r="X24" s="202" t="s">
        <v>53</v>
      </c>
      <c r="Y24" s="202" t="s">
        <v>277</v>
      </c>
      <c r="Z24" s="202" t="s">
        <v>297</v>
      </c>
      <c r="AA24" s="184"/>
      <c r="AB24" s="185" t="s">
        <v>53</v>
      </c>
      <c r="AC24" s="185" t="s">
        <v>53</v>
      </c>
      <c r="AD24" s="185" t="s">
        <v>53</v>
      </c>
      <c r="AE24" s="185" t="s">
        <v>53</v>
      </c>
      <c r="AF24" s="412">
        <v>227120</v>
      </c>
      <c r="AG24" s="185" t="s">
        <v>313</v>
      </c>
      <c r="AH24" s="185" t="s">
        <v>335</v>
      </c>
      <c r="AI24" s="185" t="s">
        <v>89</v>
      </c>
      <c r="AJ24" s="185" t="s">
        <v>53</v>
      </c>
      <c r="AK24" s="185" t="s">
        <v>359</v>
      </c>
      <c r="AL24" s="412">
        <v>1106618</v>
      </c>
      <c r="AM24" s="185" t="s">
        <v>313</v>
      </c>
      <c r="AN24" s="185" t="s">
        <v>335</v>
      </c>
      <c r="AO24" s="185" t="s">
        <v>375</v>
      </c>
      <c r="AP24" s="185">
        <v>1333738</v>
      </c>
      <c r="AQ24" s="185" t="s">
        <v>89</v>
      </c>
      <c r="AR24" s="335"/>
      <c r="AS24" s="185" t="s">
        <v>53</v>
      </c>
      <c r="AT24" s="185" t="s">
        <v>394</v>
      </c>
      <c r="AU24" s="412">
        <v>577833</v>
      </c>
      <c r="AV24" s="185" t="s">
        <v>313</v>
      </c>
      <c r="AW24" s="185" t="s">
        <v>335</v>
      </c>
      <c r="AX24" s="185" t="s">
        <v>89</v>
      </c>
      <c r="AY24" s="282">
        <v>0.69771826419212257</v>
      </c>
      <c r="AZ24" s="185" t="s">
        <v>89</v>
      </c>
      <c r="BA24" s="185" t="s">
        <v>436</v>
      </c>
      <c r="BB24" s="185" t="s">
        <v>447</v>
      </c>
      <c r="BC24" s="185" t="s">
        <v>55</v>
      </c>
      <c r="BD24" s="185" t="s">
        <v>89</v>
      </c>
      <c r="BE24" s="181"/>
      <c r="BF24" s="186"/>
      <c r="BG24" s="187" t="s">
        <v>53</v>
      </c>
      <c r="BH24" s="187" t="s">
        <v>53</v>
      </c>
      <c r="BI24" s="187" t="s">
        <v>53</v>
      </c>
      <c r="BJ24" s="187" t="s">
        <v>53</v>
      </c>
      <c r="BK24" s="187" t="s">
        <v>53</v>
      </c>
      <c r="BL24" s="187" t="s">
        <v>53</v>
      </c>
      <c r="BM24" s="187" t="s">
        <v>53</v>
      </c>
      <c r="BN24" s="187" t="s">
        <v>53</v>
      </c>
      <c r="BO24" s="187" t="s">
        <v>53</v>
      </c>
      <c r="BP24" s="187" t="s">
        <v>53</v>
      </c>
      <c r="BQ24" s="187" t="s">
        <v>52</v>
      </c>
      <c r="BR24" s="187" t="s">
        <v>89</v>
      </c>
      <c r="BS24" s="186"/>
      <c r="BT24" s="187" t="s">
        <v>53</v>
      </c>
      <c r="BU24" s="187" t="s">
        <v>52</v>
      </c>
      <c r="BV24" s="187" t="s">
        <v>53</v>
      </c>
      <c r="BW24" s="187" t="s">
        <v>52</v>
      </c>
      <c r="BX24" s="187" t="s">
        <v>53</v>
      </c>
      <c r="BY24" s="187" t="s">
        <v>53</v>
      </c>
      <c r="BZ24" s="187" t="s">
        <v>52</v>
      </c>
      <c r="CA24" s="187" t="s">
        <v>52</v>
      </c>
      <c r="CB24" s="187" t="s">
        <v>53</v>
      </c>
      <c r="CC24" s="187" t="s">
        <v>53</v>
      </c>
      <c r="CD24" s="187" t="s">
        <v>53</v>
      </c>
      <c r="CE24" s="187" t="s">
        <v>89</v>
      </c>
      <c r="CF24" s="188"/>
      <c r="CG24" s="187" t="s">
        <v>53</v>
      </c>
      <c r="CH24" s="187" t="s">
        <v>52</v>
      </c>
      <c r="CI24" s="187" t="s">
        <v>53</v>
      </c>
      <c r="CJ24" s="187" t="s">
        <v>52</v>
      </c>
      <c r="CK24" s="187" t="s">
        <v>53</v>
      </c>
      <c r="CL24" s="187" t="s">
        <v>53</v>
      </c>
      <c r="CM24" s="187" t="s">
        <v>52</v>
      </c>
      <c r="CN24" s="187" t="s">
        <v>53</v>
      </c>
      <c r="CO24" s="187" t="s">
        <v>53</v>
      </c>
      <c r="CP24" s="187" t="s">
        <v>53</v>
      </c>
      <c r="CQ24" s="187" t="s">
        <v>52</v>
      </c>
      <c r="CR24" s="187" t="s">
        <v>89</v>
      </c>
      <c r="CS24" s="188"/>
      <c r="CT24" s="187" t="s">
        <v>89</v>
      </c>
      <c r="CU24" s="187" t="s">
        <v>89</v>
      </c>
      <c r="CV24" s="187" t="s">
        <v>89</v>
      </c>
      <c r="CW24" s="187" t="s">
        <v>89</v>
      </c>
      <c r="CX24" s="187" t="s">
        <v>89</v>
      </c>
      <c r="CY24" s="187" t="s">
        <v>89</v>
      </c>
      <c r="CZ24" s="187" t="s">
        <v>89</v>
      </c>
      <c r="DA24" s="187" t="s">
        <v>548</v>
      </c>
      <c r="DB24" s="187" t="s">
        <v>89</v>
      </c>
      <c r="DC24" s="187" t="s">
        <v>89</v>
      </c>
      <c r="DD24" s="187" t="s">
        <v>89</v>
      </c>
      <c r="DE24" s="187" t="s">
        <v>89</v>
      </c>
      <c r="DF24" s="190"/>
      <c r="DG24" s="191" t="s">
        <v>53</v>
      </c>
      <c r="DH24" s="191" t="s">
        <v>585</v>
      </c>
      <c r="DI24" s="191" t="s">
        <v>612</v>
      </c>
      <c r="DJ24" s="191" t="s">
        <v>53</v>
      </c>
      <c r="DK24" s="191" t="s">
        <v>53</v>
      </c>
      <c r="DL24" s="191" t="s">
        <v>52</v>
      </c>
      <c r="DM24" s="191" t="s">
        <v>89</v>
      </c>
      <c r="DN24" s="191" t="s">
        <v>89</v>
      </c>
      <c r="DO24" s="191" t="s">
        <v>89</v>
      </c>
      <c r="DP24" s="191" t="s">
        <v>53</v>
      </c>
      <c r="DQ24" s="191" t="s">
        <v>681</v>
      </c>
      <c r="DR24" s="191" t="s">
        <v>52</v>
      </c>
      <c r="DS24" s="191" t="s">
        <v>89</v>
      </c>
      <c r="DT24" s="191" t="s">
        <v>89</v>
      </c>
      <c r="DU24" s="191" t="s">
        <v>89</v>
      </c>
      <c r="DV24" s="191" t="s">
        <v>89</v>
      </c>
      <c r="DW24" s="191" t="s">
        <v>89</v>
      </c>
      <c r="DX24" s="191" t="s">
        <v>89</v>
      </c>
      <c r="DY24" s="191" t="s">
        <v>89</v>
      </c>
      <c r="DZ24" s="191" t="s">
        <v>89</v>
      </c>
      <c r="EA24" s="191" t="s">
        <v>89</v>
      </c>
      <c r="EB24" s="192"/>
      <c r="EC24" s="191" t="s">
        <v>52</v>
      </c>
      <c r="ED24" s="191" t="s">
        <v>89</v>
      </c>
      <c r="EE24" s="191" t="s">
        <v>89</v>
      </c>
      <c r="EF24" s="191" t="s">
        <v>52</v>
      </c>
      <c r="EG24" s="191" t="s">
        <v>89</v>
      </c>
      <c r="EH24" s="191" t="s">
        <v>89</v>
      </c>
      <c r="EI24" s="191" t="s">
        <v>52</v>
      </c>
      <c r="EJ24" s="191" t="s">
        <v>89</v>
      </c>
      <c r="EK24" s="191" t="s">
        <v>89</v>
      </c>
      <c r="EL24" s="192"/>
      <c r="EM24" s="191" t="s">
        <v>52</v>
      </c>
      <c r="EN24" s="191" t="s">
        <v>52</v>
      </c>
      <c r="EO24" s="191" t="s">
        <v>55</v>
      </c>
      <c r="EP24" s="191" t="s">
        <v>89</v>
      </c>
      <c r="EQ24" s="192"/>
      <c r="ER24" s="191">
        <v>2005</v>
      </c>
      <c r="ES24" s="191" t="s">
        <v>53</v>
      </c>
      <c r="ET24" s="191" t="s">
        <v>52</v>
      </c>
      <c r="EU24" s="191" t="s">
        <v>52</v>
      </c>
      <c r="EV24" s="191" t="s">
        <v>52</v>
      </c>
      <c r="EW24" s="191" t="s">
        <v>89</v>
      </c>
      <c r="EX24" s="192"/>
      <c r="EY24" s="191" t="s">
        <v>53</v>
      </c>
      <c r="EZ24" s="191" t="s">
        <v>52</v>
      </c>
      <c r="FA24" s="191" t="s">
        <v>53</v>
      </c>
      <c r="FB24" s="191" t="s">
        <v>52</v>
      </c>
      <c r="FC24" s="191" t="s">
        <v>53</v>
      </c>
      <c r="FD24" s="191" t="s">
        <v>53</v>
      </c>
      <c r="FE24" s="191" t="s">
        <v>52</v>
      </c>
      <c r="FF24" s="191" t="s">
        <v>52</v>
      </c>
      <c r="FG24" s="191" t="s">
        <v>260</v>
      </c>
      <c r="FH24" s="191" t="s">
        <v>260</v>
      </c>
      <c r="FI24" s="191" t="s">
        <v>260</v>
      </c>
      <c r="FJ24" s="191" t="s">
        <v>89</v>
      </c>
      <c r="FK24" s="193"/>
      <c r="FL24" s="194" t="s">
        <v>53</v>
      </c>
      <c r="FM24" s="292"/>
      <c r="FN24" s="194" t="s">
        <v>53</v>
      </c>
      <c r="FO24" s="194" t="s">
        <v>55</v>
      </c>
      <c r="FP24" s="194" t="s">
        <v>52</v>
      </c>
      <c r="FQ24" s="194" t="s">
        <v>55</v>
      </c>
      <c r="FR24" s="194" t="s">
        <v>52</v>
      </c>
      <c r="FS24" s="194" t="s">
        <v>52</v>
      </c>
      <c r="FT24" s="194" t="s">
        <v>55</v>
      </c>
      <c r="FU24" s="194" t="s">
        <v>55</v>
      </c>
      <c r="FV24" s="194" t="s">
        <v>53</v>
      </c>
      <c r="FW24" s="194" t="s">
        <v>877</v>
      </c>
      <c r="FX24" s="194" t="s">
        <v>901</v>
      </c>
      <c r="FY24" s="292"/>
      <c r="FZ24" s="194" t="s">
        <v>52</v>
      </c>
      <c r="GA24" s="194" t="s">
        <v>52</v>
      </c>
      <c r="GB24" s="195" t="s">
        <v>934</v>
      </c>
      <c r="GC24" s="189" t="s">
        <v>949</v>
      </c>
      <c r="GD24" s="189">
        <v>2010</v>
      </c>
    </row>
    <row r="25" spans="1:186" s="196" customFormat="1" ht="50.1" customHeight="1">
      <c r="A25" s="182" t="s">
        <v>28</v>
      </c>
      <c r="B25" s="183"/>
      <c r="C25" s="202" t="s">
        <v>53</v>
      </c>
      <c r="D25" s="202" t="s">
        <v>75</v>
      </c>
      <c r="E25" s="202"/>
      <c r="F25" s="202" t="s">
        <v>53</v>
      </c>
      <c r="G25" s="202" t="s">
        <v>104</v>
      </c>
      <c r="H25" s="202" t="s">
        <v>53</v>
      </c>
      <c r="I25" s="202" t="s">
        <v>129</v>
      </c>
      <c r="J25" s="202" t="s">
        <v>53</v>
      </c>
      <c r="K25" s="202" t="s">
        <v>149</v>
      </c>
      <c r="L25" s="202" t="s">
        <v>53</v>
      </c>
      <c r="M25" s="202" t="s">
        <v>166</v>
      </c>
      <c r="N25" s="202" t="s">
        <v>53</v>
      </c>
      <c r="O25" s="202" t="s">
        <v>157</v>
      </c>
      <c r="P25" s="202" t="s">
        <v>53</v>
      </c>
      <c r="Q25" s="202" t="s">
        <v>209</v>
      </c>
      <c r="R25" s="202" t="s">
        <v>53</v>
      </c>
      <c r="S25" s="202" t="s">
        <v>237</v>
      </c>
      <c r="T25" s="202" t="s">
        <v>53</v>
      </c>
      <c r="U25" s="202" t="s">
        <v>254</v>
      </c>
      <c r="V25" s="202" t="s">
        <v>258</v>
      </c>
      <c r="W25" s="202" t="s">
        <v>53</v>
      </c>
      <c r="X25" s="202" t="s">
        <v>53</v>
      </c>
      <c r="Y25" s="202" t="s">
        <v>278</v>
      </c>
      <c r="Z25" s="202" t="s">
        <v>298</v>
      </c>
      <c r="AA25" s="184"/>
      <c r="AB25" s="185" t="s">
        <v>52</v>
      </c>
      <c r="AC25" s="185" t="s">
        <v>53</v>
      </c>
      <c r="AD25" s="185" t="s">
        <v>52</v>
      </c>
      <c r="AE25" s="185" t="s">
        <v>52</v>
      </c>
      <c r="AF25" s="412">
        <v>0</v>
      </c>
      <c r="AG25" s="185" t="s">
        <v>313</v>
      </c>
      <c r="AH25" s="185" t="s">
        <v>89</v>
      </c>
      <c r="AI25" s="185" t="s">
        <v>89</v>
      </c>
      <c r="AJ25" s="185" t="s">
        <v>52</v>
      </c>
      <c r="AK25" s="185" t="s">
        <v>55</v>
      </c>
      <c r="AL25" s="412">
        <v>0</v>
      </c>
      <c r="AM25" s="185" t="s">
        <v>313</v>
      </c>
      <c r="AN25" s="185" t="s">
        <v>89</v>
      </c>
      <c r="AO25" s="185" t="s">
        <v>89</v>
      </c>
      <c r="AP25" s="185">
        <v>0</v>
      </c>
      <c r="AQ25" s="185" t="s">
        <v>89</v>
      </c>
      <c r="AR25" s="335"/>
      <c r="AS25" s="185" t="s">
        <v>53</v>
      </c>
      <c r="AT25" s="185" t="s">
        <v>395</v>
      </c>
      <c r="AU25" s="412">
        <v>1775578</v>
      </c>
      <c r="AV25" s="185" t="s">
        <v>313</v>
      </c>
      <c r="AW25" s="185" t="s">
        <v>408</v>
      </c>
      <c r="AX25" s="185" t="s">
        <v>89</v>
      </c>
      <c r="AY25" s="282">
        <v>0</v>
      </c>
      <c r="AZ25" s="185" t="s">
        <v>89</v>
      </c>
      <c r="BA25" s="185" t="s">
        <v>55</v>
      </c>
      <c r="BB25" s="185" t="s">
        <v>55</v>
      </c>
      <c r="BC25" s="185" t="s">
        <v>55</v>
      </c>
      <c r="BD25" s="185" t="s">
        <v>467</v>
      </c>
      <c r="BE25" s="181"/>
      <c r="BF25" s="186"/>
      <c r="BG25" s="187" t="s">
        <v>53</v>
      </c>
      <c r="BH25" s="187" t="s">
        <v>53</v>
      </c>
      <c r="BI25" s="187" t="s">
        <v>53</v>
      </c>
      <c r="BJ25" s="187" t="s">
        <v>53</v>
      </c>
      <c r="BK25" s="187" t="s">
        <v>53</v>
      </c>
      <c r="BL25" s="187" t="s">
        <v>53</v>
      </c>
      <c r="BM25" s="187" t="s">
        <v>53</v>
      </c>
      <c r="BN25" s="187" t="s">
        <v>53</v>
      </c>
      <c r="BO25" s="187" t="s">
        <v>53</v>
      </c>
      <c r="BP25" s="187" t="s">
        <v>53</v>
      </c>
      <c r="BQ25" s="187" t="s">
        <v>53</v>
      </c>
      <c r="BR25" s="187" t="s">
        <v>89</v>
      </c>
      <c r="BS25" s="186"/>
      <c r="BT25" s="187" t="s">
        <v>53</v>
      </c>
      <c r="BU25" s="187" t="s">
        <v>53</v>
      </c>
      <c r="BV25" s="187" t="s">
        <v>53</v>
      </c>
      <c r="BW25" s="187" t="s">
        <v>53</v>
      </c>
      <c r="BX25" s="187" t="s">
        <v>53</v>
      </c>
      <c r="BY25" s="187" t="s">
        <v>53</v>
      </c>
      <c r="BZ25" s="187" t="s">
        <v>53</v>
      </c>
      <c r="CA25" s="187" t="s">
        <v>52</v>
      </c>
      <c r="CB25" s="187" t="s">
        <v>260</v>
      </c>
      <c r="CC25" s="187" t="s">
        <v>53</v>
      </c>
      <c r="CD25" s="187" t="s">
        <v>52</v>
      </c>
      <c r="CE25" s="187" t="s">
        <v>89</v>
      </c>
      <c r="CF25" s="188"/>
      <c r="CG25" s="187" t="s">
        <v>53</v>
      </c>
      <c r="CH25" s="187" t="s">
        <v>53</v>
      </c>
      <c r="CI25" s="187" t="s">
        <v>53</v>
      </c>
      <c r="CJ25" s="187" t="s">
        <v>53</v>
      </c>
      <c r="CK25" s="187" t="s">
        <v>53</v>
      </c>
      <c r="CL25" s="187" t="s">
        <v>53</v>
      </c>
      <c r="CM25" s="187" t="s">
        <v>53</v>
      </c>
      <c r="CN25" s="187" t="s">
        <v>53</v>
      </c>
      <c r="CO25" s="187" t="s">
        <v>53</v>
      </c>
      <c r="CP25" s="187" t="s">
        <v>53</v>
      </c>
      <c r="CQ25" s="187" t="s">
        <v>53</v>
      </c>
      <c r="CR25" s="187" t="s">
        <v>89</v>
      </c>
      <c r="CS25" s="188"/>
      <c r="CT25" s="187" t="s">
        <v>89</v>
      </c>
      <c r="CU25" s="187" t="s">
        <v>89</v>
      </c>
      <c r="CV25" s="187" t="s">
        <v>89</v>
      </c>
      <c r="CW25" s="187" t="s">
        <v>89</v>
      </c>
      <c r="CX25" s="187" t="s">
        <v>89</v>
      </c>
      <c r="CY25" s="187" t="s">
        <v>89</v>
      </c>
      <c r="CZ25" s="187" t="s">
        <v>89</v>
      </c>
      <c r="DA25" s="187" t="s">
        <v>89</v>
      </c>
      <c r="DB25" s="187" t="s">
        <v>89</v>
      </c>
      <c r="DC25" s="187" t="s">
        <v>89</v>
      </c>
      <c r="DD25" s="187" t="s">
        <v>89</v>
      </c>
      <c r="DE25" s="187" t="s">
        <v>89</v>
      </c>
      <c r="DF25" s="190"/>
      <c r="DG25" s="191" t="s">
        <v>53</v>
      </c>
      <c r="DH25" s="191" t="s">
        <v>586</v>
      </c>
      <c r="DI25" s="191" t="s">
        <v>613</v>
      </c>
      <c r="DJ25" s="191" t="s">
        <v>53</v>
      </c>
      <c r="DK25" s="191" t="s">
        <v>53</v>
      </c>
      <c r="DL25" s="191" t="s">
        <v>52</v>
      </c>
      <c r="DM25" s="191" t="s">
        <v>89</v>
      </c>
      <c r="DN25" s="191" t="s">
        <v>89</v>
      </c>
      <c r="DO25" s="191" t="s">
        <v>89</v>
      </c>
      <c r="DP25" s="191" t="s">
        <v>52</v>
      </c>
      <c r="DQ25" s="191" t="s">
        <v>89</v>
      </c>
      <c r="DR25" s="191" t="s">
        <v>53</v>
      </c>
      <c r="DS25" s="191" t="s">
        <v>690</v>
      </c>
      <c r="DT25" s="191" t="s">
        <v>724</v>
      </c>
      <c r="DU25" s="191" t="s">
        <v>741</v>
      </c>
      <c r="DV25" s="191" t="s">
        <v>693</v>
      </c>
      <c r="DW25" s="191" t="s">
        <v>759</v>
      </c>
      <c r="DX25" s="191" t="s">
        <v>769</v>
      </c>
      <c r="DY25" s="191" t="s">
        <v>695</v>
      </c>
      <c r="DZ25" s="191" t="s">
        <v>782</v>
      </c>
      <c r="EA25" s="191" t="s">
        <v>785</v>
      </c>
      <c r="EB25" s="192"/>
      <c r="EC25" s="191" t="s">
        <v>52</v>
      </c>
      <c r="ED25" s="191" t="s">
        <v>89</v>
      </c>
      <c r="EE25" s="191" t="s">
        <v>89</v>
      </c>
      <c r="EF25" s="191" t="s">
        <v>52</v>
      </c>
      <c r="EG25" s="191" t="s">
        <v>89</v>
      </c>
      <c r="EH25" s="191" t="s">
        <v>89</v>
      </c>
      <c r="EI25" s="191" t="s">
        <v>52</v>
      </c>
      <c r="EJ25" s="191" t="s">
        <v>89</v>
      </c>
      <c r="EK25" s="191" t="s">
        <v>89</v>
      </c>
      <c r="EL25" s="192"/>
      <c r="EM25" s="191" t="s">
        <v>52</v>
      </c>
      <c r="EN25" s="191" t="s">
        <v>53</v>
      </c>
      <c r="EO25" s="191" t="s">
        <v>52</v>
      </c>
      <c r="EP25" s="191" t="s">
        <v>89</v>
      </c>
      <c r="EQ25" s="192"/>
      <c r="ER25" s="191">
        <v>2004</v>
      </c>
      <c r="ES25" s="191" t="s">
        <v>52</v>
      </c>
      <c r="ET25" s="191" t="s">
        <v>52</v>
      </c>
      <c r="EU25" s="191" t="s">
        <v>52</v>
      </c>
      <c r="EV25" s="191" t="s">
        <v>52</v>
      </c>
      <c r="EW25" s="191" t="s">
        <v>89</v>
      </c>
      <c r="EX25" s="192"/>
      <c r="EY25" s="191" t="s">
        <v>53</v>
      </c>
      <c r="EZ25" s="191" t="s">
        <v>53</v>
      </c>
      <c r="FA25" s="191" t="s">
        <v>53</v>
      </c>
      <c r="FB25" s="191" t="s">
        <v>53</v>
      </c>
      <c r="FC25" s="191" t="s">
        <v>53</v>
      </c>
      <c r="FD25" s="191" t="s">
        <v>53</v>
      </c>
      <c r="FE25" s="191" t="s">
        <v>53</v>
      </c>
      <c r="FF25" s="191" t="s">
        <v>52</v>
      </c>
      <c r="FG25" s="191" t="s">
        <v>260</v>
      </c>
      <c r="FH25" s="191" t="s">
        <v>260</v>
      </c>
      <c r="FI25" s="191">
        <v>2003</v>
      </c>
      <c r="FJ25" s="191" t="s">
        <v>89</v>
      </c>
      <c r="FK25" s="193"/>
      <c r="FL25" s="194" t="s">
        <v>53</v>
      </c>
      <c r="FM25" s="292"/>
      <c r="FN25" s="194" t="s">
        <v>53</v>
      </c>
      <c r="FO25" s="194" t="s">
        <v>53</v>
      </c>
      <c r="FP25" s="194" t="s">
        <v>53</v>
      </c>
      <c r="FQ25" s="194" t="s">
        <v>53</v>
      </c>
      <c r="FR25" s="194" t="s">
        <v>52</v>
      </c>
      <c r="FS25" s="194" t="s">
        <v>53</v>
      </c>
      <c r="FT25" s="194" t="s">
        <v>52</v>
      </c>
      <c r="FU25" s="194" t="s">
        <v>55</v>
      </c>
      <c r="FV25" s="194" t="s">
        <v>55</v>
      </c>
      <c r="FW25" s="194" t="s">
        <v>878</v>
      </c>
      <c r="FX25" s="194" t="s">
        <v>902</v>
      </c>
      <c r="FY25" s="292"/>
      <c r="FZ25" s="194" t="s">
        <v>53</v>
      </c>
      <c r="GA25" s="194" t="s">
        <v>53</v>
      </c>
      <c r="GB25" s="195" t="s">
        <v>935</v>
      </c>
      <c r="GC25" s="189" t="s">
        <v>948</v>
      </c>
      <c r="GD25" s="189">
        <v>2010</v>
      </c>
    </row>
    <row r="26" spans="1:186" s="196" customFormat="1" ht="50.1" customHeight="1">
      <c r="A26" s="182" t="s">
        <v>29</v>
      </c>
      <c r="B26" s="183"/>
      <c r="C26" s="202" t="s">
        <v>53</v>
      </c>
      <c r="D26" s="202" t="s">
        <v>76</v>
      </c>
      <c r="E26" s="202"/>
      <c r="F26" s="202" t="s">
        <v>53</v>
      </c>
      <c r="G26" s="202" t="s">
        <v>105</v>
      </c>
      <c r="H26" s="202" t="s">
        <v>53</v>
      </c>
      <c r="I26" s="202" t="s">
        <v>130</v>
      </c>
      <c r="J26" s="202" t="s">
        <v>52</v>
      </c>
      <c r="K26" s="202" t="s">
        <v>89</v>
      </c>
      <c r="L26" s="202" t="s">
        <v>53</v>
      </c>
      <c r="M26" s="202" t="s">
        <v>167</v>
      </c>
      <c r="N26" s="202" t="s">
        <v>53</v>
      </c>
      <c r="O26" s="202" t="s">
        <v>157</v>
      </c>
      <c r="P26" s="202" t="s">
        <v>53</v>
      </c>
      <c r="Q26" s="202" t="s">
        <v>210</v>
      </c>
      <c r="R26" s="202" t="s">
        <v>52</v>
      </c>
      <c r="S26" s="202" t="s">
        <v>89</v>
      </c>
      <c r="T26" s="202" t="s">
        <v>52</v>
      </c>
      <c r="U26" s="202" t="s">
        <v>89</v>
      </c>
      <c r="V26" s="202" t="s">
        <v>258</v>
      </c>
      <c r="W26" s="202" t="s">
        <v>53</v>
      </c>
      <c r="X26" s="202" t="s">
        <v>53</v>
      </c>
      <c r="Y26" s="202" t="s">
        <v>279</v>
      </c>
      <c r="Z26" s="202" t="s">
        <v>299</v>
      </c>
      <c r="AA26" s="184"/>
      <c r="AB26" s="185" t="s">
        <v>52</v>
      </c>
      <c r="AC26" s="185" t="s">
        <v>53</v>
      </c>
      <c r="AD26" s="185" t="s">
        <v>53</v>
      </c>
      <c r="AE26" s="185" t="s">
        <v>53</v>
      </c>
      <c r="AF26" s="412">
        <v>9257171</v>
      </c>
      <c r="AG26" s="185" t="s">
        <v>315</v>
      </c>
      <c r="AH26" s="185" t="s">
        <v>336</v>
      </c>
      <c r="AI26" s="185" t="s">
        <v>346</v>
      </c>
      <c r="AJ26" s="185" t="s">
        <v>52</v>
      </c>
      <c r="AK26" s="185" t="s">
        <v>55</v>
      </c>
      <c r="AL26" s="412">
        <v>0</v>
      </c>
      <c r="AM26" s="185" t="s">
        <v>315</v>
      </c>
      <c r="AN26" s="185" t="s">
        <v>89</v>
      </c>
      <c r="AO26" s="185" t="s">
        <v>89</v>
      </c>
      <c r="AP26" s="185">
        <v>9257171</v>
      </c>
      <c r="AQ26" s="185" t="s">
        <v>89</v>
      </c>
      <c r="AR26" s="335"/>
      <c r="AS26" s="185" t="s">
        <v>53</v>
      </c>
      <c r="AT26" s="185" t="s">
        <v>157</v>
      </c>
      <c r="AU26" s="412">
        <v>3674803</v>
      </c>
      <c r="AV26" s="185" t="s">
        <v>315</v>
      </c>
      <c r="AW26" s="185" t="s">
        <v>411</v>
      </c>
      <c r="AX26" s="185" t="s">
        <v>424</v>
      </c>
      <c r="AY26" s="282">
        <v>0.71583588089490435</v>
      </c>
      <c r="AZ26" s="185" t="s">
        <v>89</v>
      </c>
      <c r="BA26" s="185" t="s">
        <v>436</v>
      </c>
      <c r="BB26" s="185" t="s">
        <v>157</v>
      </c>
      <c r="BC26" s="185" t="s">
        <v>55</v>
      </c>
      <c r="BD26" s="185" t="s">
        <v>468</v>
      </c>
      <c r="BE26" s="181"/>
      <c r="BF26" s="186"/>
      <c r="BG26" s="187" t="s">
        <v>53</v>
      </c>
      <c r="BH26" s="187" t="s">
        <v>53</v>
      </c>
      <c r="BI26" s="187" t="s">
        <v>53</v>
      </c>
      <c r="BJ26" s="187" t="s">
        <v>52</v>
      </c>
      <c r="BK26" s="187" t="s">
        <v>53</v>
      </c>
      <c r="BL26" s="187" t="s">
        <v>53</v>
      </c>
      <c r="BM26" s="187" t="s">
        <v>52</v>
      </c>
      <c r="BN26" s="187" t="s">
        <v>53</v>
      </c>
      <c r="BO26" s="187" t="s">
        <v>53</v>
      </c>
      <c r="BP26" s="187" t="s">
        <v>53</v>
      </c>
      <c r="BQ26" s="187" t="s">
        <v>53</v>
      </c>
      <c r="BR26" s="187" t="s">
        <v>89</v>
      </c>
      <c r="BS26" s="186"/>
      <c r="BT26" s="187" t="s">
        <v>53</v>
      </c>
      <c r="BU26" s="187" t="s">
        <v>53</v>
      </c>
      <c r="BV26" s="187" t="s">
        <v>53</v>
      </c>
      <c r="BW26" s="187" t="s">
        <v>53</v>
      </c>
      <c r="BX26" s="187" t="s">
        <v>53</v>
      </c>
      <c r="BY26" s="187" t="s">
        <v>53</v>
      </c>
      <c r="BZ26" s="187" t="s">
        <v>52</v>
      </c>
      <c r="CA26" s="187" t="s">
        <v>53</v>
      </c>
      <c r="CB26" s="187" t="s">
        <v>53</v>
      </c>
      <c r="CC26" s="187" t="s">
        <v>53</v>
      </c>
      <c r="CD26" s="187" t="s">
        <v>52</v>
      </c>
      <c r="CE26" s="187" t="s">
        <v>89</v>
      </c>
      <c r="CF26" s="188"/>
      <c r="CG26" s="187" t="s">
        <v>53</v>
      </c>
      <c r="CH26" s="187" t="s">
        <v>52</v>
      </c>
      <c r="CI26" s="187" t="s">
        <v>53</v>
      </c>
      <c r="CJ26" s="187" t="s">
        <v>52</v>
      </c>
      <c r="CK26" s="187" t="s">
        <v>53</v>
      </c>
      <c r="CL26" s="187" t="s">
        <v>53</v>
      </c>
      <c r="CM26" s="187" t="s">
        <v>52</v>
      </c>
      <c r="CN26" s="187" t="s">
        <v>53</v>
      </c>
      <c r="CO26" s="187" t="s">
        <v>53</v>
      </c>
      <c r="CP26" s="187" t="s">
        <v>53</v>
      </c>
      <c r="CQ26" s="187" t="s">
        <v>53</v>
      </c>
      <c r="CR26" s="187" t="s">
        <v>89</v>
      </c>
      <c r="CS26" s="188"/>
      <c r="CT26" s="187" t="s">
        <v>89</v>
      </c>
      <c r="CU26" s="187" t="s">
        <v>89</v>
      </c>
      <c r="CV26" s="187" t="s">
        <v>89</v>
      </c>
      <c r="CW26" s="187" t="s">
        <v>89</v>
      </c>
      <c r="CX26" s="187" t="s">
        <v>89</v>
      </c>
      <c r="CY26" s="187" t="s">
        <v>89</v>
      </c>
      <c r="CZ26" s="187" t="s">
        <v>89</v>
      </c>
      <c r="DA26" s="187" t="s">
        <v>89</v>
      </c>
      <c r="DB26" s="187" t="s">
        <v>554</v>
      </c>
      <c r="DC26" s="187" t="s">
        <v>89</v>
      </c>
      <c r="DD26" s="187" t="s">
        <v>89</v>
      </c>
      <c r="DE26" s="187" t="s">
        <v>89</v>
      </c>
      <c r="DF26" s="190"/>
      <c r="DG26" s="191" t="s">
        <v>53</v>
      </c>
      <c r="DH26" s="191" t="s">
        <v>587</v>
      </c>
      <c r="DI26" s="191" t="s">
        <v>614</v>
      </c>
      <c r="DJ26" s="191" t="s">
        <v>52</v>
      </c>
      <c r="DK26" s="191" t="s">
        <v>52</v>
      </c>
      <c r="DL26" s="191" t="s">
        <v>52</v>
      </c>
      <c r="DM26" s="191" t="s">
        <v>89</v>
      </c>
      <c r="DN26" s="191" t="s">
        <v>89</v>
      </c>
      <c r="DO26" s="191" t="s">
        <v>664</v>
      </c>
      <c r="DP26" s="191" t="s">
        <v>52</v>
      </c>
      <c r="DQ26" s="191" t="s">
        <v>89</v>
      </c>
      <c r="DR26" s="191" t="s">
        <v>53</v>
      </c>
      <c r="DS26" s="191" t="s">
        <v>701</v>
      </c>
      <c r="DT26" s="191" t="s">
        <v>725</v>
      </c>
      <c r="DU26" s="191" t="s">
        <v>725</v>
      </c>
      <c r="DV26" s="191" t="s">
        <v>89</v>
      </c>
      <c r="DW26" s="191" t="s">
        <v>89</v>
      </c>
      <c r="DX26" s="191" t="s">
        <v>89</v>
      </c>
      <c r="DY26" s="191" t="s">
        <v>89</v>
      </c>
      <c r="DZ26" s="191" t="s">
        <v>89</v>
      </c>
      <c r="EA26" s="191" t="s">
        <v>89</v>
      </c>
      <c r="EB26" s="192"/>
      <c r="EC26" s="191" t="s">
        <v>53</v>
      </c>
      <c r="ED26" s="191" t="s">
        <v>790</v>
      </c>
      <c r="EE26" s="191" t="s">
        <v>52</v>
      </c>
      <c r="EF26" s="191" t="s">
        <v>52</v>
      </c>
      <c r="EG26" s="191" t="s">
        <v>89</v>
      </c>
      <c r="EH26" s="191" t="s">
        <v>89</v>
      </c>
      <c r="EI26" s="191" t="s">
        <v>89</v>
      </c>
      <c r="EJ26" s="191" t="s">
        <v>89</v>
      </c>
      <c r="EK26" s="191" t="s">
        <v>89</v>
      </c>
      <c r="EL26" s="192"/>
      <c r="EM26" s="191" t="s">
        <v>52</v>
      </c>
      <c r="EN26" s="191" t="s">
        <v>53</v>
      </c>
      <c r="EO26" s="191" t="s">
        <v>53</v>
      </c>
      <c r="EP26" s="191" t="s">
        <v>808</v>
      </c>
      <c r="EQ26" s="192"/>
      <c r="ER26" s="191">
        <v>2004</v>
      </c>
      <c r="ES26" s="191" t="s">
        <v>53</v>
      </c>
      <c r="ET26" s="191" t="s">
        <v>53</v>
      </c>
      <c r="EU26" s="191" t="s">
        <v>53</v>
      </c>
      <c r="EV26" s="191" t="s">
        <v>52</v>
      </c>
      <c r="EW26" s="191" t="s">
        <v>89</v>
      </c>
      <c r="EX26" s="192"/>
      <c r="EY26" s="191" t="s">
        <v>53</v>
      </c>
      <c r="EZ26" s="191" t="s">
        <v>53</v>
      </c>
      <c r="FA26" s="191" t="s">
        <v>53</v>
      </c>
      <c r="FB26" s="191" t="s">
        <v>53</v>
      </c>
      <c r="FC26" s="191" t="s">
        <v>53</v>
      </c>
      <c r="FD26" s="191" t="s">
        <v>53</v>
      </c>
      <c r="FE26" s="191" t="s">
        <v>52</v>
      </c>
      <c r="FF26" s="191" t="s">
        <v>53</v>
      </c>
      <c r="FG26" s="191" t="s">
        <v>53</v>
      </c>
      <c r="FH26" s="191" t="s">
        <v>835</v>
      </c>
      <c r="FI26" s="191">
        <v>2007</v>
      </c>
      <c r="FJ26" s="191" t="s">
        <v>89</v>
      </c>
      <c r="FK26" s="193"/>
      <c r="FL26" s="194" t="s">
        <v>52</v>
      </c>
      <c r="FM26" s="292"/>
      <c r="FN26" s="194" t="s">
        <v>52</v>
      </c>
      <c r="FO26" s="194" t="s">
        <v>52</v>
      </c>
      <c r="FP26" s="194" t="s">
        <v>52</v>
      </c>
      <c r="FQ26" s="194" t="s">
        <v>52</v>
      </c>
      <c r="FR26" s="194" t="s">
        <v>52</v>
      </c>
      <c r="FS26" s="194" t="s">
        <v>52</v>
      </c>
      <c r="FT26" s="194" t="s">
        <v>55</v>
      </c>
      <c r="FU26" s="194" t="s">
        <v>52</v>
      </c>
      <c r="FV26" s="194" t="s">
        <v>55</v>
      </c>
      <c r="FW26" s="194" t="s">
        <v>260</v>
      </c>
      <c r="FX26" s="194" t="s">
        <v>903</v>
      </c>
      <c r="FY26" s="292"/>
      <c r="FZ26" s="194" t="s">
        <v>260</v>
      </c>
      <c r="GA26" s="194" t="s">
        <v>52</v>
      </c>
      <c r="GB26" s="195" t="s">
        <v>936</v>
      </c>
      <c r="GC26" s="189" t="s">
        <v>947</v>
      </c>
      <c r="GD26" s="189">
        <v>2010</v>
      </c>
    </row>
    <row r="27" spans="1:186" s="196" customFormat="1" ht="50.1" customHeight="1">
      <c r="A27" s="182" t="s">
        <v>30</v>
      </c>
      <c r="B27" s="183"/>
      <c r="C27" s="202" t="s">
        <v>53</v>
      </c>
      <c r="D27" s="202" t="s">
        <v>77</v>
      </c>
      <c r="E27" s="202"/>
      <c r="F27" s="202" t="s">
        <v>53</v>
      </c>
      <c r="G27" s="202" t="s">
        <v>106</v>
      </c>
      <c r="H27" s="202" t="s">
        <v>53</v>
      </c>
      <c r="I27" s="202" t="s">
        <v>131</v>
      </c>
      <c r="J27" s="202" t="s">
        <v>52</v>
      </c>
      <c r="K27" s="202" t="s">
        <v>89</v>
      </c>
      <c r="L27" s="202" t="s">
        <v>53</v>
      </c>
      <c r="M27" s="202" t="s">
        <v>168</v>
      </c>
      <c r="N27" s="202" t="s">
        <v>53</v>
      </c>
      <c r="O27" s="202" t="s">
        <v>184</v>
      </c>
      <c r="P27" s="202" t="s">
        <v>53</v>
      </c>
      <c r="Q27" s="202" t="s">
        <v>211</v>
      </c>
      <c r="R27" s="202" t="s">
        <v>53</v>
      </c>
      <c r="S27" s="202" t="s">
        <v>238</v>
      </c>
      <c r="T27" s="202" t="s">
        <v>52</v>
      </c>
      <c r="U27" s="202" t="s">
        <v>89</v>
      </c>
      <c r="V27" s="202" t="s">
        <v>259</v>
      </c>
      <c r="W27" s="202" t="s">
        <v>52</v>
      </c>
      <c r="X27" s="202" t="s">
        <v>53</v>
      </c>
      <c r="Y27" s="202" t="s">
        <v>268</v>
      </c>
      <c r="Z27" s="202" t="s">
        <v>300</v>
      </c>
      <c r="AA27" s="184"/>
      <c r="AB27" s="185" t="s">
        <v>52</v>
      </c>
      <c r="AC27" s="185" t="s">
        <v>53</v>
      </c>
      <c r="AD27" s="185" t="s">
        <v>53</v>
      </c>
      <c r="AE27" s="185" t="s">
        <v>53</v>
      </c>
      <c r="AF27" s="412">
        <v>566000</v>
      </c>
      <c r="AG27" s="185" t="s">
        <v>313</v>
      </c>
      <c r="AH27" s="185" t="s">
        <v>89</v>
      </c>
      <c r="AI27" s="185" t="s">
        <v>89</v>
      </c>
      <c r="AJ27" s="185" t="s">
        <v>52</v>
      </c>
      <c r="AK27" s="185" t="s">
        <v>89</v>
      </c>
      <c r="AL27" s="412">
        <v>0</v>
      </c>
      <c r="AM27" s="185" t="s">
        <v>313</v>
      </c>
      <c r="AN27" s="185" t="s">
        <v>89</v>
      </c>
      <c r="AO27" s="185" t="s">
        <v>89</v>
      </c>
      <c r="AP27" s="185">
        <v>566000</v>
      </c>
      <c r="AQ27" s="185" t="s">
        <v>89</v>
      </c>
      <c r="AR27" s="335"/>
      <c r="AS27" s="185" t="s">
        <v>52</v>
      </c>
      <c r="AT27" s="185" t="s">
        <v>55</v>
      </c>
      <c r="AU27" s="412">
        <v>0</v>
      </c>
      <c r="AV27" s="185" t="s">
        <v>313</v>
      </c>
      <c r="AW27" s="185" t="s">
        <v>89</v>
      </c>
      <c r="AX27" s="185" t="s">
        <v>89</v>
      </c>
      <c r="AY27" s="282">
        <v>1</v>
      </c>
      <c r="AZ27" s="185" t="s">
        <v>89</v>
      </c>
      <c r="BA27" s="185" t="s">
        <v>436</v>
      </c>
      <c r="BB27" s="185" t="s">
        <v>157</v>
      </c>
      <c r="BC27" s="185" t="s">
        <v>55</v>
      </c>
      <c r="BD27" s="185" t="s">
        <v>89</v>
      </c>
      <c r="BE27" s="181"/>
      <c r="BF27" s="186"/>
      <c r="BG27" s="187" t="s">
        <v>53</v>
      </c>
      <c r="BH27" s="187" t="s">
        <v>53</v>
      </c>
      <c r="BI27" s="187" t="s">
        <v>53</v>
      </c>
      <c r="BJ27" s="187" t="s">
        <v>52</v>
      </c>
      <c r="BK27" s="187" t="s">
        <v>52</v>
      </c>
      <c r="BL27" s="187" t="s">
        <v>53</v>
      </c>
      <c r="BM27" s="187" t="s">
        <v>52</v>
      </c>
      <c r="BN27" s="187" t="s">
        <v>53</v>
      </c>
      <c r="BO27" s="187" t="s">
        <v>53</v>
      </c>
      <c r="BP27" s="187" t="s">
        <v>53</v>
      </c>
      <c r="BQ27" s="187" t="s">
        <v>52</v>
      </c>
      <c r="BR27" s="187" t="s">
        <v>89</v>
      </c>
      <c r="BS27" s="186"/>
      <c r="BT27" s="187" t="s">
        <v>53</v>
      </c>
      <c r="BU27" s="187" t="s">
        <v>52</v>
      </c>
      <c r="BV27" s="187" t="s">
        <v>53</v>
      </c>
      <c r="BW27" s="187" t="s">
        <v>52</v>
      </c>
      <c r="BX27" s="187" t="s">
        <v>53</v>
      </c>
      <c r="BY27" s="187" t="s">
        <v>53</v>
      </c>
      <c r="BZ27" s="187" t="s">
        <v>52</v>
      </c>
      <c r="CA27" s="187" t="s">
        <v>53</v>
      </c>
      <c r="CB27" s="187" t="s">
        <v>53</v>
      </c>
      <c r="CC27" s="187" t="s">
        <v>53</v>
      </c>
      <c r="CD27" s="187" t="s">
        <v>52</v>
      </c>
      <c r="CE27" s="187" t="s">
        <v>89</v>
      </c>
      <c r="CF27" s="188"/>
      <c r="CG27" s="187" t="s">
        <v>53</v>
      </c>
      <c r="CH27" s="187" t="s">
        <v>53</v>
      </c>
      <c r="CI27" s="187" t="s">
        <v>53</v>
      </c>
      <c r="CJ27" s="187" t="s">
        <v>52</v>
      </c>
      <c r="CK27" s="187" t="s">
        <v>53</v>
      </c>
      <c r="CL27" s="187" t="s">
        <v>53</v>
      </c>
      <c r="CM27" s="187" t="s">
        <v>52</v>
      </c>
      <c r="CN27" s="187" t="s">
        <v>52</v>
      </c>
      <c r="CO27" s="187" t="s">
        <v>53</v>
      </c>
      <c r="CP27" s="187" t="s">
        <v>53</v>
      </c>
      <c r="CQ27" s="187" t="s">
        <v>52</v>
      </c>
      <c r="CR27" s="187" t="s">
        <v>89</v>
      </c>
      <c r="CS27" s="188"/>
      <c r="CT27" s="187" t="s">
        <v>89</v>
      </c>
      <c r="CU27" s="187" t="s">
        <v>89</v>
      </c>
      <c r="CV27" s="187" t="s">
        <v>89</v>
      </c>
      <c r="CW27" s="187" t="s">
        <v>89</v>
      </c>
      <c r="CX27" s="187" t="s">
        <v>89</v>
      </c>
      <c r="CY27" s="187" t="s">
        <v>89</v>
      </c>
      <c r="CZ27" s="187" t="s">
        <v>89</v>
      </c>
      <c r="DA27" s="187" t="s">
        <v>89</v>
      </c>
      <c r="DB27" s="187" t="s">
        <v>89</v>
      </c>
      <c r="DC27" s="187" t="s">
        <v>89</v>
      </c>
      <c r="DD27" s="187" t="s">
        <v>89</v>
      </c>
      <c r="DE27" s="187" t="s">
        <v>89</v>
      </c>
      <c r="DF27" s="190"/>
      <c r="DG27" s="191" t="s">
        <v>53</v>
      </c>
      <c r="DH27" s="191" t="s">
        <v>588</v>
      </c>
      <c r="DI27" s="191" t="s">
        <v>609</v>
      </c>
      <c r="DJ27" s="191" t="s">
        <v>53</v>
      </c>
      <c r="DK27" s="191" t="s">
        <v>53</v>
      </c>
      <c r="DL27" s="191" t="s">
        <v>53</v>
      </c>
      <c r="DM27" s="191" t="s">
        <v>625</v>
      </c>
      <c r="DN27" s="191" t="s">
        <v>648</v>
      </c>
      <c r="DO27" s="283">
        <v>0.1</v>
      </c>
      <c r="DP27" s="191" t="s">
        <v>52</v>
      </c>
      <c r="DQ27" s="191" t="s">
        <v>89</v>
      </c>
      <c r="DR27" s="191" t="s">
        <v>52</v>
      </c>
      <c r="DS27" s="191" t="s">
        <v>89</v>
      </c>
      <c r="DT27" s="191" t="s">
        <v>89</v>
      </c>
      <c r="DU27" s="191" t="s">
        <v>89</v>
      </c>
      <c r="DV27" s="191" t="s">
        <v>89</v>
      </c>
      <c r="DW27" s="191" t="s">
        <v>89</v>
      </c>
      <c r="DX27" s="191" t="s">
        <v>89</v>
      </c>
      <c r="DY27" s="191" t="s">
        <v>89</v>
      </c>
      <c r="DZ27" s="191" t="s">
        <v>89</v>
      </c>
      <c r="EA27" s="191" t="s">
        <v>89</v>
      </c>
      <c r="EB27" s="192"/>
      <c r="EC27" s="191" t="s">
        <v>52</v>
      </c>
      <c r="ED27" s="191" t="s">
        <v>89</v>
      </c>
      <c r="EE27" s="191" t="s">
        <v>89</v>
      </c>
      <c r="EF27" s="191" t="s">
        <v>52</v>
      </c>
      <c r="EG27" s="191" t="s">
        <v>89</v>
      </c>
      <c r="EH27" s="191" t="s">
        <v>89</v>
      </c>
      <c r="EI27" s="191" t="s">
        <v>52</v>
      </c>
      <c r="EJ27" s="191" t="s">
        <v>89</v>
      </c>
      <c r="EK27" s="191" t="s">
        <v>89</v>
      </c>
      <c r="EL27" s="192"/>
      <c r="EM27" s="191" t="s">
        <v>52</v>
      </c>
      <c r="EN27" s="191" t="s">
        <v>52</v>
      </c>
      <c r="EO27" s="191" t="s">
        <v>55</v>
      </c>
      <c r="EP27" s="191" t="s">
        <v>89</v>
      </c>
      <c r="EQ27" s="192"/>
      <c r="ER27" s="191" t="s">
        <v>55</v>
      </c>
      <c r="ES27" s="191" t="s">
        <v>55</v>
      </c>
      <c r="ET27" s="191" t="s">
        <v>55</v>
      </c>
      <c r="EU27" s="191" t="s">
        <v>55</v>
      </c>
      <c r="EV27" s="191" t="s">
        <v>55</v>
      </c>
      <c r="EW27" s="191" t="s">
        <v>89</v>
      </c>
      <c r="EX27" s="192"/>
      <c r="EY27" s="191" t="s">
        <v>53</v>
      </c>
      <c r="EZ27" s="191" t="s">
        <v>52</v>
      </c>
      <c r="FA27" s="191" t="s">
        <v>53</v>
      </c>
      <c r="FB27" s="191" t="s">
        <v>52</v>
      </c>
      <c r="FC27" s="191" t="s">
        <v>53</v>
      </c>
      <c r="FD27" s="191" t="s">
        <v>53</v>
      </c>
      <c r="FE27" s="191" t="s">
        <v>52</v>
      </c>
      <c r="FF27" s="191" t="s">
        <v>53</v>
      </c>
      <c r="FG27" s="191" t="s">
        <v>52</v>
      </c>
      <c r="FH27" s="191" t="s">
        <v>55</v>
      </c>
      <c r="FI27" s="191">
        <v>2010</v>
      </c>
      <c r="FJ27" s="191" t="s">
        <v>848</v>
      </c>
      <c r="FK27" s="193"/>
      <c r="FL27" s="194" t="s">
        <v>52</v>
      </c>
      <c r="FM27" s="292"/>
      <c r="FN27" s="194" t="s">
        <v>52</v>
      </c>
      <c r="FO27" s="194" t="s">
        <v>55</v>
      </c>
      <c r="FP27" s="194" t="s">
        <v>52</v>
      </c>
      <c r="FQ27" s="194" t="s">
        <v>55</v>
      </c>
      <c r="FR27" s="194" t="s">
        <v>52</v>
      </c>
      <c r="FS27" s="194" t="s">
        <v>52</v>
      </c>
      <c r="FT27" s="194" t="s">
        <v>55</v>
      </c>
      <c r="FU27" s="194" t="s">
        <v>53</v>
      </c>
      <c r="FV27" s="194" t="s">
        <v>55</v>
      </c>
      <c r="FW27" s="194" t="s">
        <v>867</v>
      </c>
      <c r="FX27" s="194" t="s">
        <v>904</v>
      </c>
      <c r="FY27" s="292"/>
      <c r="FZ27" s="194" t="s">
        <v>52</v>
      </c>
      <c r="GA27" s="194" t="s">
        <v>52</v>
      </c>
      <c r="GB27" s="195" t="s">
        <v>937</v>
      </c>
      <c r="GC27" s="189" t="s">
        <v>949</v>
      </c>
      <c r="GD27" s="189">
        <v>2010</v>
      </c>
    </row>
    <row r="28" spans="1:186" s="196" customFormat="1" ht="50.1" customHeight="1">
      <c r="A28" s="182" t="s">
        <v>31</v>
      </c>
      <c r="B28" s="183"/>
      <c r="C28" s="202" t="s">
        <v>53</v>
      </c>
      <c r="D28" s="202" t="s">
        <v>78</v>
      </c>
      <c r="E28" s="202"/>
      <c r="F28" s="202" t="s">
        <v>53</v>
      </c>
      <c r="G28" s="202" t="s">
        <v>107</v>
      </c>
      <c r="H28" s="202" t="s">
        <v>53</v>
      </c>
      <c r="I28" s="202" t="s">
        <v>132</v>
      </c>
      <c r="J28" s="202" t="s">
        <v>53</v>
      </c>
      <c r="K28" s="202" t="s">
        <v>150</v>
      </c>
      <c r="L28" s="202" t="s">
        <v>53</v>
      </c>
      <c r="M28" s="202" t="s">
        <v>169</v>
      </c>
      <c r="N28" s="202" t="s">
        <v>53</v>
      </c>
      <c r="O28" s="202" t="s">
        <v>185</v>
      </c>
      <c r="P28" s="202" t="s">
        <v>53</v>
      </c>
      <c r="Q28" s="202" t="s">
        <v>212</v>
      </c>
      <c r="R28" s="202" t="s">
        <v>53</v>
      </c>
      <c r="S28" s="202" t="s">
        <v>239</v>
      </c>
      <c r="T28" s="202" t="s">
        <v>52</v>
      </c>
      <c r="U28" s="202" t="s">
        <v>89</v>
      </c>
      <c r="V28" s="202" t="s">
        <v>261</v>
      </c>
      <c r="W28" s="202" t="s">
        <v>53</v>
      </c>
      <c r="X28" s="202" t="s">
        <v>53</v>
      </c>
      <c r="Y28" s="202" t="s">
        <v>280</v>
      </c>
      <c r="Z28" s="202" t="s">
        <v>301</v>
      </c>
      <c r="AA28" s="184"/>
      <c r="AB28" s="185" t="s">
        <v>53</v>
      </c>
      <c r="AC28" s="185" t="s">
        <v>52</v>
      </c>
      <c r="AD28" s="185" t="s">
        <v>53</v>
      </c>
      <c r="AE28" s="185" t="s">
        <v>53</v>
      </c>
      <c r="AF28" s="412" t="s">
        <v>260</v>
      </c>
      <c r="AG28" s="185" t="s">
        <v>313</v>
      </c>
      <c r="AH28" s="185" t="s">
        <v>89</v>
      </c>
      <c r="AI28" s="185" t="s">
        <v>347</v>
      </c>
      <c r="AJ28" s="185" t="s">
        <v>52</v>
      </c>
      <c r="AK28" s="185" t="s">
        <v>55</v>
      </c>
      <c r="AL28" s="412">
        <v>0</v>
      </c>
      <c r="AM28" s="185" t="s">
        <v>313</v>
      </c>
      <c r="AN28" s="185" t="s">
        <v>89</v>
      </c>
      <c r="AO28" s="185" t="s">
        <v>89</v>
      </c>
      <c r="AP28" s="185" t="s">
        <v>260</v>
      </c>
      <c r="AQ28" s="185" t="s">
        <v>89</v>
      </c>
      <c r="AR28" s="335"/>
      <c r="AS28" s="185" t="s">
        <v>53</v>
      </c>
      <c r="AT28" s="185" t="s">
        <v>157</v>
      </c>
      <c r="AU28" s="412" t="s">
        <v>260</v>
      </c>
      <c r="AV28" s="185" t="s">
        <v>313</v>
      </c>
      <c r="AW28" s="185" t="s">
        <v>89</v>
      </c>
      <c r="AX28" s="185" t="s">
        <v>89</v>
      </c>
      <c r="AY28" s="282" t="s">
        <v>260</v>
      </c>
      <c r="AZ28" s="185" t="s">
        <v>89</v>
      </c>
      <c r="BA28" s="185" t="s">
        <v>437</v>
      </c>
      <c r="BB28" s="185" t="s">
        <v>448</v>
      </c>
      <c r="BC28" s="185" t="s">
        <v>52</v>
      </c>
      <c r="BD28" s="185" t="s">
        <v>469</v>
      </c>
      <c r="BE28" s="181"/>
      <c r="BF28" s="186"/>
      <c r="BG28" s="187" t="s">
        <v>53</v>
      </c>
      <c r="BH28" s="187" t="s">
        <v>53</v>
      </c>
      <c r="BI28" s="187" t="s">
        <v>53</v>
      </c>
      <c r="BJ28" s="187" t="s">
        <v>52</v>
      </c>
      <c r="BK28" s="187" t="s">
        <v>53</v>
      </c>
      <c r="BL28" s="187" t="s">
        <v>53</v>
      </c>
      <c r="BM28" s="187" t="s">
        <v>52</v>
      </c>
      <c r="BN28" s="187" t="s">
        <v>52</v>
      </c>
      <c r="BO28" s="187" t="s">
        <v>53</v>
      </c>
      <c r="BP28" s="187" t="s">
        <v>53</v>
      </c>
      <c r="BQ28" s="187" t="s">
        <v>52</v>
      </c>
      <c r="BR28" s="187" t="s">
        <v>496</v>
      </c>
      <c r="BS28" s="186"/>
      <c r="BT28" s="187" t="s">
        <v>53</v>
      </c>
      <c r="BU28" s="187" t="s">
        <v>53</v>
      </c>
      <c r="BV28" s="187" t="s">
        <v>53</v>
      </c>
      <c r="BW28" s="187" t="s">
        <v>52</v>
      </c>
      <c r="BX28" s="187" t="s">
        <v>53</v>
      </c>
      <c r="BY28" s="187" t="s">
        <v>53</v>
      </c>
      <c r="BZ28" s="187" t="s">
        <v>52</v>
      </c>
      <c r="CA28" s="187" t="s">
        <v>52</v>
      </c>
      <c r="CB28" s="187" t="s">
        <v>53</v>
      </c>
      <c r="CC28" s="187" t="s">
        <v>53</v>
      </c>
      <c r="CD28" s="187" t="s">
        <v>53</v>
      </c>
      <c r="CE28" s="187" t="s">
        <v>55</v>
      </c>
      <c r="CF28" s="188"/>
      <c r="CG28" s="187" t="s">
        <v>53</v>
      </c>
      <c r="CH28" s="187" t="s">
        <v>53</v>
      </c>
      <c r="CI28" s="187" t="s">
        <v>53</v>
      </c>
      <c r="CJ28" s="187" t="s">
        <v>52</v>
      </c>
      <c r="CK28" s="187" t="s">
        <v>53</v>
      </c>
      <c r="CL28" s="187" t="s">
        <v>53</v>
      </c>
      <c r="CM28" s="187" t="s">
        <v>52</v>
      </c>
      <c r="CN28" s="187" t="s">
        <v>52</v>
      </c>
      <c r="CO28" s="187" t="s">
        <v>53</v>
      </c>
      <c r="CP28" s="187" t="s">
        <v>53</v>
      </c>
      <c r="CQ28" s="187" t="s">
        <v>53</v>
      </c>
      <c r="CR28" s="187" t="s">
        <v>55</v>
      </c>
      <c r="CS28" s="188"/>
      <c r="CT28" s="187" t="s">
        <v>89</v>
      </c>
      <c r="CU28" s="187" t="s">
        <v>89</v>
      </c>
      <c r="CV28" s="187" t="s">
        <v>89</v>
      </c>
      <c r="CW28" s="187" t="s">
        <v>89</v>
      </c>
      <c r="CX28" s="187" t="s">
        <v>89</v>
      </c>
      <c r="CY28" s="187" t="s">
        <v>89</v>
      </c>
      <c r="CZ28" s="187" t="s">
        <v>89</v>
      </c>
      <c r="DA28" s="187" t="s">
        <v>89</v>
      </c>
      <c r="DB28" s="187" t="s">
        <v>89</v>
      </c>
      <c r="DC28" s="187" t="s">
        <v>89</v>
      </c>
      <c r="DD28" s="187" t="s">
        <v>89</v>
      </c>
      <c r="DE28" s="187" t="s">
        <v>89</v>
      </c>
      <c r="DF28" s="190"/>
      <c r="DG28" s="191" t="s">
        <v>53</v>
      </c>
      <c r="DH28" s="191" t="s">
        <v>589</v>
      </c>
      <c r="DI28" s="191" t="s">
        <v>89</v>
      </c>
      <c r="DJ28" s="191" t="s">
        <v>53</v>
      </c>
      <c r="DK28" s="191" t="s">
        <v>53</v>
      </c>
      <c r="DL28" s="191" t="s">
        <v>53</v>
      </c>
      <c r="DM28" s="191" t="s">
        <v>632</v>
      </c>
      <c r="DN28" s="191" t="s">
        <v>649</v>
      </c>
      <c r="DO28" s="191" t="s">
        <v>665</v>
      </c>
      <c r="DP28" s="191" t="s">
        <v>53</v>
      </c>
      <c r="DQ28" s="191" t="s">
        <v>682</v>
      </c>
      <c r="DR28" s="191" t="s">
        <v>53</v>
      </c>
      <c r="DS28" s="191" t="s">
        <v>702</v>
      </c>
      <c r="DT28" s="191" t="s">
        <v>726</v>
      </c>
      <c r="DU28" s="191" t="s">
        <v>742</v>
      </c>
      <c r="DV28" s="191" t="s">
        <v>695</v>
      </c>
      <c r="DW28" s="191" t="s">
        <v>760</v>
      </c>
      <c r="DX28" s="191" t="s">
        <v>770</v>
      </c>
      <c r="DY28" s="191" t="s">
        <v>89</v>
      </c>
      <c r="DZ28" s="191" t="s">
        <v>89</v>
      </c>
      <c r="EA28" s="191" t="s">
        <v>89</v>
      </c>
      <c r="EB28" s="192"/>
      <c r="EC28" s="191" t="s">
        <v>52</v>
      </c>
      <c r="ED28" s="191" t="s">
        <v>89</v>
      </c>
      <c r="EE28" s="191" t="s">
        <v>89</v>
      </c>
      <c r="EF28" s="191" t="s">
        <v>52</v>
      </c>
      <c r="EG28" s="191" t="s">
        <v>89</v>
      </c>
      <c r="EH28" s="191" t="s">
        <v>89</v>
      </c>
      <c r="EI28" s="191" t="s">
        <v>52</v>
      </c>
      <c r="EJ28" s="191" t="s">
        <v>89</v>
      </c>
      <c r="EK28" s="191" t="s">
        <v>89</v>
      </c>
      <c r="EL28" s="192"/>
      <c r="EM28" s="191" t="s">
        <v>801</v>
      </c>
      <c r="EN28" s="191" t="s">
        <v>801</v>
      </c>
      <c r="EO28" s="191" t="s">
        <v>801</v>
      </c>
      <c r="EP28" s="191" t="s">
        <v>809</v>
      </c>
      <c r="EQ28" s="192"/>
      <c r="ER28" s="191" t="s">
        <v>55</v>
      </c>
      <c r="ES28" s="191" t="s">
        <v>55</v>
      </c>
      <c r="ET28" s="191" t="s">
        <v>55</v>
      </c>
      <c r="EU28" s="191" t="s">
        <v>55</v>
      </c>
      <c r="EV28" s="191" t="s">
        <v>55</v>
      </c>
      <c r="EW28" s="191" t="s">
        <v>89</v>
      </c>
      <c r="EX28" s="192"/>
      <c r="EY28" s="191" t="s">
        <v>53</v>
      </c>
      <c r="EZ28" s="191" t="s">
        <v>53</v>
      </c>
      <c r="FA28" s="191" t="s">
        <v>53</v>
      </c>
      <c r="FB28" s="191" t="s">
        <v>52</v>
      </c>
      <c r="FC28" s="191" t="s">
        <v>52</v>
      </c>
      <c r="FD28" s="191" t="s">
        <v>52</v>
      </c>
      <c r="FE28" s="191" t="s">
        <v>52</v>
      </c>
      <c r="FF28" s="191" t="s">
        <v>52</v>
      </c>
      <c r="FG28" s="191" t="s">
        <v>52</v>
      </c>
      <c r="FH28" s="191" t="s">
        <v>55</v>
      </c>
      <c r="FI28" s="191">
        <v>2008</v>
      </c>
      <c r="FJ28" s="191" t="s">
        <v>89</v>
      </c>
      <c r="FK28" s="193"/>
      <c r="FL28" s="194" t="s">
        <v>55</v>
      </c>
      <c r="FM28" s="292"/>
      <c r="FN28" s="194" t="s">
        <v>55</v>
      </c>
      <c r="FO28" s="194" t="s">
        <v>55</v>
      </c>
      <c r="FP28" s="194" t="s">
        <v>55</v>
      </c>
      <c r="FQ28" s="194" t="s">
        <v>55</v>
      </c>
      <c r="FR28" s="194" t="s">
        <v>55</v>
      </c>
      <c r="FS28" s="194" t="s">
        <v>55</v>
      </c>
      <c r="FT28" s="194" t="s">
        <v>55</v>
      </c>
      <c r="FU28" s="194" t="s">
        <v>55</v>
      </c>
      <c r="FV28" s="194" t="s">
        <v>55</v>
      </c>
      <c r="FW28" s="194" t="s">
        <v>89</v>
      </c>
      <c r="FX28" s="194" t="s">
        <v>89</v>
      </c>
      <c r="FY28" s="292"/>
      <c r="FZ28" s="194" t="s">
        <v>52</v>
      </c>
      <c r="GA28" s="194" t="s">
        <v>55</v>
      </c>
      <c r="GB28" s="195" t="s">
        <v>938</v>
      </c>
      <c r="GC28" s="189" t="s">
        <v>947</v>
      </c>
      <c r="GD28" s="189">
        <v>2010</v>
      </c>
    </row>
    <row r="29" spans="1:186" s="196" customFormat="1" ht="50.1" customHeight="1">
      <c r="A29" s="182" t="s">
        <v>32</v>
      </c>
      <c r="B29" s="183"/>
      <c r="C29" s="202" t="s">
        <v>52</v>
      </c>
      <c r="D29" s="202" t="s">
        <v>55</v>
      </c>
      <c r="E29" s="202"/>
      <c r="F29" s="202" t="s">
        <v>55</v>
      </c>
      <c r="G29" s="202" t="s">
        <v>89</v>
      </c>
      <c r="H29" s="202" t="s">
        <v>55</v>
      </c>
      <c r="I29" s="202" t="s">
        <v>89</v>
      </c>
      <c r="J29" s="202" t="s">
        <v>55</v>
      </c>
      <c r="K29" s="202" t="s">
        <v>89</v>
      </c>
      <c r="L29" s="202" t="s">
        <v>55</v>
      </c>
      <c r="M29" s="202" t="s">
        <v>89</v>
      </c>
      <c r="N29" s="202" t="s">
        <v>55</v>
      </c>
      <c r="O29" s="202" t="s">
        <v>89</v>
      </c>
      <c r="P29" s="202" t="s">
        <v>55</v>
      </c>
      <c r="Q29" s="202" t="s">
        <v>89</v>
      </c>
      <c r="R29" s="202" t="s">
        <v>55</v>
      </c>
      <c r="S29" s="202" t="s">
        <v>89</v>
      </c>
      <c r="T29" s="202" t="s">
        <v>55</v>
      </c>
      <c r="U29" s="202" t="s">
        <v>89</v>
      </c>
      <c r="V29" s="202" t="s">
        <v>55</v>
      </c>
      <c r="W29" s="202" t="s">
        <v>55</v>
      </c>
      <c r="X29" s="202" t="s">
        <v>52</v>
      </c>
      <c r="Y29" s="202" t="s">
        <v>89</v>
      </c>
      <c r="Z29" s="202" t="s">
        <v>89</v>
      </c>
      <c r="AA29" s="184"/>
      <c r="AB29" s="185" t="s">
        <v>52</v>
      </c>
      <c r="AC29" s="185" t="s">
        <v>52</v>
      </c>
      <c r="AD29" s="185" t="s">
        <v>52</v>
      </c>
      <c r="AE29" s="185" t="s">
        <v>52</v>
      </c>
      <c r="AF29" s="412">
        <v>0</v>
      </c>
      <c r="AG29" s="185" t="s">
        <v>313</v>
      </c>
      <c r="AH29" s="185" t="s">
        <v>89</v>
      </c>
      <c r="AI29" s="185" t="s">
        <v>89</v>
      </c>
      <c r="AJ29" s="185" t="s">
        <v>52</v>
      </c>
      <c r="AK29" s="185" t="s">
        <v>55</v>
      </c>
      <c r="AL29" s="412">
        <v>0</v>
      </c>
      <c r="AM29" s="185" t="s">
        <v>313</v>
      </c>
      <c r="AN29" s="185" t="s">
        <v>89</v>
      </c>
      <c r="AO29" s="185" t="s">
        <v>89</v>
      </c>
      <c r="AP29" s="185">
        <v>0</v>
      </c>
      <c r="AQ29" s="185" t="s">
        <v>89</v>
      </c>
      <c r="AR29" s="335"/>
      <c r="AS29" s="185" t="s">
        <v>52</v>
      </c>
      <c r="AT29" s="185" t="s">
        <v>55</v>
      </c>
      <c r="AU29" s="412">
        <v>0</v>
      </c>
      <c r="AV29" s="185" t="s">
        <v>313</v>
      </c>
      <c r="AW29" s="185" t="s">
        <v>89</v>
      </c>
      <c r="AX29" s="185" t="s">
        <v>89</v>
      </c>
      <c r="AY29" s="282" t="s">
        <v>55</v>
      </c>
      <c r="AZ29" s="185" t="s">
        <v>89</v>
      </c>
      <c r="BA29" s="185" t="s">
        <v>55</v>
      </c>
      <c r="BB29" s="185" t="s">
        <v>55</v>
      </c>
      <c r="BC29" s="185" t="s">
        <v>55</v>
      </c>
      <c r="BD29" s="185" t="s">
        <v>470</v>
      </c>
      <c r="BE29" s="181"/>
      <c r="BF29" s="186"/>
      <c r="BG29" s="187" t="s">
        <v>53</v>
      </c>
      <c r="BH29" s="187" t="s">
        <v>53</v>
      </c>
      <c r="BI29" s="187" t="s">
        <v>53</v>
      </c>
      <c r="BJ29" s="187" t="s">
        <v>53</v>
      </c>
      <c r="BK29" s="187" t="s">
        <v>53</v>
      </c>
      <c r="BL29" s="187" t="s">
        <v>53</v>
      </c>
      <c r="BM29" s="187" t="s">
        <v>52</v>
      </c>
      <c r="BN29" s="187" t="s">
        <v>53</v>
      </c>
      <c r="BO29" s="187" t="s">
        <v>52</v>
      </c>
      <c r="BP29" s="187" t="s">
        <v>53</v>
      </c>
      <c r="BQ29" s="187" t="s">
        <v>52</v>
      </c>
      <c r="BR29" s="187" t="s">
        <v>497</v>
      </c>
      <c r="BS29" s="186"/>
      <c r="BT29" s="187" t="s">
        <v>53</v>
      </c>
      <c r="BU29" s="187" t="s">
        <v>53</v>
      </c>
      <c r="BV29" s="187" t="s">
        <v>53</v>
      </c>
      <c r="BW29" s="187" t="s">
        <v>53</v>
      </c>
      <c r="BX29" s="187" t="s">
        <v>53</v>
      </c>
      <c r="BY29" s="187" t="s">
        <v>53</v>
      </c>
      <c r="BZ29" s="187" t="s">
        <v>52</v>
      </c>
      <c r="CA29" s="187" t="s">
        <v>53</v>
      </c>
      <c r="CB29" s="187" t="s">
        <v>52</v>
      </c>
      <c r="CC29" s="187" t="s">
        <v>53</v>
      </c>
      <c r="CD29" s="187" t="s">
        <v>52</v>
      </c>
      <c r="CE29" s="187" t="s">
        <v>497</v>
      </c>
      <c r="CF29" s="188"/>
      <c r="CG29" s="187" t="s">
        <v>55</v>
      </c>
      <c r="CH29" s="187" t="s">
        <v>55</v>
      </c>
      <c r="CI29" s="187" t="s">
        <v>55</v>
      </c>
      <c r="CJ29" s="187" t="s">
        <v>55</v>
      </c>
      <c r="CK29" s="187" t="s">
        <v>55</v>
      </c>
      <c r="CL29" s="187" t="s">
        <v>55</v>
      </c>
      <c r="CM29" s="187" t="s">
        <v>55</v>
      </c>
      <c r="CN29" s="187" t="s">
        <v>55</v>
      </c>
      <c r="CO29" s="187" t="s">
        <v>55</v>
      </c>
      <c r="CP29" s="187" t="s">
        <v>55</v>
      </c>
      <c r="CQ29" s="187" t="s">
        <v>55</v>
      </c>
      <c r="CR29" s="187" t="s">
        <v>55</v>
      </c>
      <c r="CS29" s="188"/>
      <c r="CT29" s="187" t="s">
        <v>89</v>
      </c>
      <c r="CU29" s="187" t="s">
        <v>89</v>
      </c>
      <c r="CV29" s="187" t="s">
        <v>89</v>
      </c>
      <c r="CW29" s="187" t="s">
        <v>89</v>
      </c>
      <c r="CX29" s="187" t="s">
        <v>89</v>
      </c>
      <c r="CY29" s="187" t="s">
        <v>89</v>
      </c>
      <c r="CZ29" s="187" t="s">
        <v>89</v>
      </c>
      <c r="DA29" s="187" t="s">
        <v>89</v>
      </c>
      <c r="DB29" s="187" t="s">
        <v>89</v>
      </c>
      <c r="DC29" s="187" t="s">
        <v>89</v>
      </c>
      <c r="DD29" s="187" t="s">
        <v>89</v>
      </c>
      <c r="DE29" s="187" t="s">
        <v>89</v>
      </c>
      <c r="DF29" s="190"/>
      <c r="DG29" s="191" t="s">
        <v>52</v>
      </c>
      <c r="DH29" s="191" t="s">
        <v>89</v>
      </c>
      <c r="DI29" s="191" t="s">
        <v>89</v>
      </c>
      <c r="DJ29" s="191" t="s">
        <v>89</v>
      </c>
      <c r="DK29" s="191" t="s">
        <v>89</v>
      </c>
      <c r="DL29" s="191" t="s">
        <v>53</v>
      </c>
      <c r="DM29" s="191" t="s">
        <v>625</v>
      </c>
      <c r="DN29" s="191" t="s">
        <v>625</v>
      </c>
      <c r="DO29" s="191" t="s">
        <v>666</v>
      </c>
      <c r="DP29" s="191" t="s">
        <v>53</v>
      </c>
      <c r="DQ29" s="191" t="s">
        <v>683</v>
      </c>
      <c r="DR29" s="191" t="s">
        <v>53</v>
      </c>
      <c r="DS29" s="191" t="s">
        <v>703</v>
      </c>
      <c r="DT29" s="191" t="s">
        <v>727</v>
      </c>
      <c r="DU29" s="191" t="s">
        <v>727</v>
      </c>
      <c r="DV29" s="191" t="s">
        <v>89</v>
      </c>
      <c r="DW29" s="191" t="s">
        <v>89</v>
      </c>
      <c r="DX29" s="191" t="s">
        <v>89</v>
      </c>
      <c r="DY29" s="191" t="s">
        <v>89</v>
      </c>
      <c r="DZ29" s="191" t="s">
        <v>89</v>
      </c>
      <c r="EA29" s="191" t="s">
        <v>89</v>
      </c>
      <c r="EB29" s="192"/>
      <c r="EC29" s="191" t="s">
        <v>52</v>
      </c>
      <c r="ED29" s="191" t="s">
        <v>89</v>
      </c>
      <c r="EE29" s="191" t="s">
        <v>89</v>
      </c>
      <c r="EF29" s="191" t="s">
        <v>52</v>
      </c>
      <c r="EG29" s="191" t="s">
        <v>89</v>
      </c>
      <c r="EH29" s="191" t="s">
        <v>89</v>
      </c>
      <c r="EI29" s="191" t="s">
        <v>52</v>
      </c>
      <c r="EJ29" s="191" t="s">
        <v>89</v>
      </c>
      <c r="EK29" s="191" t="s">
        <v>89</v>
      </c>
      <c r="EL29" s="192"/>
      <c r="EM29" s="191" t="s">
        <v>52</v>
      </c>
      <c r="EN29" s="191" t="s">
        <v>53</v>
      </c>
      <c r="EO29" s="191" t="s">
        <v>53</v>
      </c>
      <c r="EP29" s="191" t="s">
        <v>810</v>
      </c>
      <c r="EQ29" s="192"/>
      <c r="ER29" s="191" t="s">
        <v>55</v>
      </c>
      <c r="ES29" s="191" t="s">
        <v>55</v>
      </c>
      <c r="ET29" s="191" t="s">
        <v>55</v>
      </c>
      <c r="EU29" s="191" t="s">
        <v>55</v>
      </c>
      <c r="EV29" s="191" t="s">
        <v>55</v>
      </c>
      <c r="EW29" s="191" t="s">
        <v>89</v>
      </c>
      <c r="EX29" s="192"/>
      <c r="EY29" s="191" t="s">
        <v>52</v>
      </c>
      <c r="EZ29" s="191" t="s">
        <v>53</v>
      </c>
      <c r="FA29" s="191" t="s">
        <v>52</v>
      </c>
      <c r="FB29" s="191" t="s">
        <v>52</v>
      </c>
      <c r="FC29" s="191" t="s">
        <v>52</v>
      </c>
      <c r="FD29" s="191" t="s">
        <v>52</v>
      </c>
      <c r="FE29" s="191" t="s">
        <v>52</v>
      </c>
      <c r="FF29" s="191" t="s">
        <v>52</v>
      </c>
      <c r="FG29" s="191" t="s">
        <v>52</v>
      </c>
      <c r="FH29" s="191" t="s">
        <v>55</v>
      </c>
      <c r="FI29" s="191">
        <v>2009</v>
      </c>
      <c r="FJ29" s="191" t="s">
        <v>89</v>
      </c>
      <c r="FK29" s="193"/>
      <c r="FL29" s="194" t="s">
        <v>55</v>
      </c>
      <c r="FM29" s="292"/>
      <c r="FN29" s="194" t="s">
        <v>55</v>
      </c>
      <c r="FO29" s="194" t="s">
        <v>55</v>
      </c>
      <c r="FP29" s="194" t="s">
        <v>55</v>
      </c>
      <c r="FQ29" s="194" t="s">
        <v>55</v>
      </c>
      <c r="FR29" s="194" t="s">
        <v>55</v>
      </c>
      <c r="FS29" s="194" t="s">
        <v>55</v>
      </c>
      <c r="FT29" s="194" t="s">
        <v>55</v>
      </c>
      <c r="FU29" s="194" t="s">
        <v>55</v>
      </c>
      <c r="FV29" s="194" t="s">
        <v>55</v>
      </c>
      <c r="FW29" s="194" t="s">
        <v>55</v>
      </c>
      <c r="FX29" s="194" t="s">
        <v>55</v>
      </c>
      <c r="FY29" s="292"/>
      <c r="FZ29" s="194" t="s">
        <v>55</v>
      </c>
      <c r="GA29" s="194" t="s">
        <v>55</v>
      </c>
      <c r="GB29" s="195" t="s">
        <v>939</v>
      </c>
      <c r="GC29" s="189" t="s">
        <v>947</v>
      </c>
      <c r="GD29" s="189">
        <v>2010</v>
      </c>
    </row>
    <row r="30" spans="1:186" s="196" customFormat="1" ht="50.1" customHeight="1">
      <c r="A30" s="182" t="s">
        <v>33</v>
      </c>
      <c r="B30" s="183"/>
      <c r="C30" s="202" t="s">
        <v>53</v>
      </c>
      <c r="D30" s="202" t="s">
        <v>79</v>
      </c>
      <c r="E30" s="202"/>
      <c r="F30" s="202" t="s">
        <v>53</v>
      </c>
      <c r="G30" s="202" t="s">
        <v>100</v>
      </c>
      <c r="H30" s="202" t="s">
        <v>53</v>
      </c>
      <c r="I30" s="202" t="s">
        <v>133</v>
      </c>
      <c r="J30" s="202" t="s">
        <v>53</v>
      </c>
      <c r="K30" s="202" t="s">
        <v>151</v>
      </c>
      <c r="L30" s="202" t="s">
        <v>53</v>
      </c>
      <c r="M30" s="202" t="s">
        <v>170</v>
      </c>
      <c r="N30" s="202" t="s">
        <v>53</v>
      </c>
      <c r="O30" s="202" t="s">
        <v>157</v>
      </c>
      <c r="P30" s="202" t="s">
        <v>53</v>
      </c>
      <c r="Q30" s="202" t="s">
        <v>213</v>
      </c>
      <c r="R30" s="202" t="s">
        <v>53</v>
      </c>
      <c r="S30" s="202" t="s">
        <v>240</v>
      </c>
      <c r="T30" s="202" t="s">
        <v>52</v>
      </c>
      <c r="U30" s="202" t="s">
        <v>89</v>
      </c>
      <c r="V30" s="202" t="s">
        <v>257</v>
      </c>
      <c r="W30" s="202" t="s">
        <v>53</v>
      </c>
      <c r="X30" s="202" t="s">
        <v>53</v>
      </c>
      <c r="Y30" s="202" t="s">
        <v>268</v>
      </c>
      <c r="Z30" s="202" t="s">
        <v>302</v>
      </c>
      <c r="AA30" s="184"/>
      <c r="AB30" s="185" t="s">
        <v>53</v>
      </c>
      <c r="AC30" s="185" t="s">
        <v>53</v>
      </c>
      <c r="AD30" s="185" t="s">
        <v>53</v>
      </c>
      <c r="AE30" s="185" t="s">
        <v>53</v>
      </c>
      <c r="AF30" s="412" t="s">
        <v>89</v>
      </c>
      <c r="AG30" s="185" t="s">
        <v>313</v>
      </c>
      <c r="AH30" s="185" t="s">
        <v>89</v>
      </c>
      <c r="AI30" s="185" t="s">
        <v>348</v>
      </c>
      <c r="AJ30" s="185" t="s">
        <v>53</v>
      </c>
      <c r="AK30" s="185" t="s">
        <v>360</v>
      </c>
      <c r="AL30" s="412">
        <v>2347048.2799999998</v>
      </c>
      <c r="AM30" s="185" t="s">
        <v>313</v>
      </c>
      <c r="AN30" s="185" t="s">
        <v>368</v>
      </c>
      <c r="AO30" s="185" t="s">
        <v>376</v>
      </c>
      <c r="AP30" s="185">
        <v>2347048.2799999998</v>
      </c>
      <c r="AQ30" s="185" t="s">
        <v>89</v>
      </c>
      <c r="AR30" s="335"/>
      <c r="AS30" s="185" t="s">
        <v>53</v>
      </c>
      <c r="AT30" s="185" t="s">
        <v>396</v>
      </c>
      <c r="AU30" s="412">
        <v>3479377.25</v>
      </c>
      <c r="AV30" s="185" t="s">
        <v>313</v>
      </c>
      <c r="AW30" s="185" t="s">
        <v>368</v>
      </c>
      <c r="AX30" s="185" t="s">
        <v>425</v>
      </c>
      <c r="AY30" s="282">
        <v>0.40282816075055888</v>
      </c>
      <c r="AZ30" s="185" t="s">
        <v>89</v>
      </c>
      <c r="BA30" s="185" t="s">
        <v>437</v>
      </c>
      <c r="BB30" s="185" t="s">
        <v>449</v>
      </c>
      <c r="BC30" s="185" t="s">
        <v>53</v>
      </c>
      <c r="BD30" s="185" t="s">
        <v>89</v>
      </c>
      <c r="BE30" s="181"/>
      <c r="BF30" s="186"/>
      <c r="BG30" s="187" t="s">
        <v>53</v>
      </c>
      <c r="BH30" s="187" t="s">
        <v>53</v>
      </c>
      <c r="BI30" s="187" t="s">
        <v>53</v>
      </c>
      <c r="BJ30" s="187" t="s">
        <v>53</v>
      </c>
      <c r="BK30" s="187" t="s">
        <v>53</v>
      </c>
      <c r="BL30" s="187" t="s">
        <v>53</v>
      </c>
      <c r="BM30" s="187" t="s">
        <v>53</v>
      </c>
      <c r="BN30" s="187" t="s">
        <v>53</v>
      </c>
      <c r="BO30" s="187" t="s">
        <v>260</v>
      </c>
      <c r="BP30" s="187" t="s">
        <v>260</v>
      </c>
      <c r="BQ30" s="187" t="s">
        <v>53</v>
      </c>
      <c r="BR30" s="187" t="s">
        <v>89</v>
      </c>
      <c r="BS30" s="186"/>
      <c r="BT30" s="187" t="s">
        <v>53</v>
      </c>
      <c r="BU30" s="187" t="s">
        <v>53</v>
      </c>
      <c r="BV30" s="187" t="s">
        <v>53</v>
      </c>
      <c r="BW30" s="187" t="s">
        <v>53</v>
      </c>
      <c r="BX30" s="187" t="s">
        <v>53</v>
      </c>
      <c r="BY30" s="187" t="s">
        <v>53</v>
      </c>
      <c r="BZ30" s="187" t="s">
        <v>53</v>
      </c>
      <c r="CA30" s="187" t="s">
        <v>52</v>
      </c>
      <c r="CB30" s="187" t="s">
        <v>53</v>
      </c>
      <c r="CC30" s="187" t="s">
        <v>53</v>
      </c>
      <c r="CD30" s="187" t="s">
        <v>53</v>
      </c>
      <c r="CE30" s="187" t="s">
        <v>89</v>
      </c>
      <c r="CF30" s="188"/>
      <c r="CG30" s="187" t="s">
        <v>53</v>
      </c>
      <c r="CH30" s="187" t="s">
        <v>53</v>
      </c>
      <c r="CI30" s="187" t="s">
        <v>53</v>
      </c>
      <c r="CJ30" s="187" t="s">
        <v>53</v>
      </c>
      <c r="CK30" s="187" t="s">
        <v>53</v>
      </c>
      <c r="CL30" s="187" t="s">
        <v>53</v>
      </c>
      <c r="CM30" s="187" t="s">
        <v>53</v>
      </c>
      <c r="CN30" s="187" t="s">
        <v>53</v>
      </c>
      <c r="CO30" s="187" t="s">
        <v>52</v>
      </c>
      <c r="CP30" s="187" t="s">
        <v>52</v>
      </c>
      <c r="CQ30" s="187" t="s">
        <v>53</v>
      </c>
      <c r="CR30" s="187" t="s">
        <v>89</v>
      </c>
      <c r="CS30" s="188"/>
      <c r="CT30" s="187" t="s">
        <v>89</v>
      </c>
      <c r="CU30" s="187" t="s">
        <v>89</v>
      </c>
      <c r="CV30" s="187" t="s">
        <v>89</v>
      </c>
      <c r="CW30" s="187" t="s">
        <v>89</v>
      </c>
      <c r="CX30" s="187" t="s">
        <v>89</v>
      </c>
      <c r="CY30" s="187" t="s">
        <v>89</v>
      </c>
      <c r="CZ30" s="187" t="s">
        <v>89</v>
      </c>
      <c r="DA30" s="187" t="s">
        <v>549</v>
      </c>
      <c r="DB30" s="187" t="s">
        <v>89</v>
      </c>
      <c r="DC30" s="187" t="s">
        <v>89</v>
      </c>
      <c r="DD30" s="187" t="s">
        <v>89</v>
      </c>
      <c r="DE30" s="187" t="s">
        <v>89</v>
      </c>
      <c r="DF30" s="190"/>
      <c r="DG30" s="191" t="s">
        <v>53</v>
      </c>
      <c r="DH30" s="191" t="s">
        <v>590</v>
      </c>
      <c r="DI30" s="191" t="s">
        <v>615</v>
      </c>
      <c r="DJ30" s="191" t="s">
        <v>52</v>
      </c>
      <c r="DK30" s="191" t="s">
        <v>53</v>
      </c>
      <c r="DL30" s="191" t="s">
        <v>53</v>
      </c>
      <c r="DM30" s="191" t="s">
        <v>633</v>
      </c>
      <c r="DN30" s="191" t="s">
        <v>650</v>
      </c>
      <c r="DO30" s="191" t="s">
        <v>667</v>
      </c>
      <c r="DP30" s="191" t="s">
        <v>52</v>
      </c>
      <c r="DQ30" s="191" t="s">
        <v>89</v>
      </c>
      <c r="DR30" s="191" t="s">
        <v>52</v>
      </c>
      <c r="DS30" s="191" t="s">
        <v>89</v>
      </c>
      <c r="DT30" s="191" t="s">
        <v>89</v>
      </c>
      <c r="DU30" s="191" t="s">
        <v>89</v>
      </c>
      <c r="DV30" s="191" t="s">
        <v>89</v>
      </c>
      <c r="DW30" s="191" t="s">
        <v>89</v>
      </c>
      <c r="DX30" s="191" t="s">
        <v>89</v>
      </c>
      <c r="DY30" s="191" t="s">
        <v>89</v>
      </c>
      <c r="DZ30" s="191" t="s">
        <v>89</v>
      </c>
      <c r="EA30" s="191" t="s">
        <v>89</v>
      </c>
      <c r="EB30" s="192"/>
      <c r="EC30" s="191" t="s">
        <v>52</v>
      </c>
      <c r="ED30" s="191" t="s">
        <v>89</v>
      </c>
      <c r="EE30" s="191" t="s">
        <v>89</v>
      </c>
      <c r="EF30" s="191" t="s">
        <v>52</v>
      </c>
      <c r="EG30" s="191" t="s">
        <v>89</v>
      </c>
      <c r="EH30" s="191" t="s">
        <v>89</v>
      </c>
      <c r="EI30" s="191" t="s">
        <v>52</v>
      </c>
      <c r="EJ30" s="191" t="s">
        <v>89</v>
      </c>
      <c r="EK30" s="191" t="s">
        <v>89</v>
      </c>
      <c r="EL30" s="192"/>
      <c r="EM30" s="191" t="s">
        <v>52</v>
      </c>
      <c r="EN30" s="191" t="s">
        <v>52</v>
      </c>
      <c r="EO30" s="191" t="s">
        <v>55</v>
      </c>
      <c r="EP30" s="191" t="s">
        <v>89</v>
      </c>
      <c r="EQ30" s="192"/>
      <c r="ER30" s="191">
        <v>2008</v>
      </c>
      <c r="ES30" s="191" t="s">
        <v>53</v>
      </c>
      <c r="ET30" s="191" t="s">
        <v>53</v>
      </c>
      <c r="EU30" s="191" t="s">
        <v>53</v>
      </c>
      <c r="EV30" s="191" t="s">
        <v>52</v>
      </c>
      <c r="EW30" s="191" t="s">
        <v>89</v>
      </c>
      <c r="EX30" s="192"/>
      <c r="EY30" s="191" t="s">
        <v>53</v>
      </c>
      <c r="EZ30" s="191" t="s">
        <v>53</v>
      </c>
      <c r="FA30" s="191" t="s">
        <v>53</v>
      </c>
      <c r="FB30" s="191" t="s">
        <v>53</v>
      </c>
      <c r="FC30" s="191" t="s">
        <v>53</v>
      </c>
      <c r="FD30" s="191" t="s">
        <v>53</v>
      </c>
      <c r="FE30" s="191" t="s">
        <v>53</v>
      </c>
      <c r="FF30" s="191" t="s">
        <v>53</v>
      </c>
      <c r="FG30" s="191" t="s">
        <v>52</v>
      </c>
      <c r="FH30" s="191" t="s">
        <v>55</v>
      </c>
      <c r="FI30" s="191">
        <v>2010</v>
      </c>
      <c r="FJ30" s="191" t="s">
        <v>849</v>
      </c>
      <c r="FK30" s="193"/>
      <c r="FL30" s="194" t="s">
        <v>52</v>
      </c>
      <c r="FM30" s="292"/>
      <c r="FN30" s="194" t="s">
        <v>52</v>
      </c>
      <c r="FO30" s="194" t="s">
        <v>52</v>
      </c>
      <c r="FP30" s="194" t="s">
        <v>52</v>
      </c>
      <c r="FQ30" s="194" t="s">
        <v>52</v>
      </c>
      <c r="FR30" s="194" t="s">
        <v>52</v>
      </c>
      <c r="FS30" s="194" t="s">
        <v>52</v>
      </c>
      <c r="FT30" s="194" t="s">
        <v>52</v>
      </c>
      <c r="FU30" s="194" t="s">
        <v>52</v>
      </c>
      <c r="FV30" s="194" t="s">
        <v>52</v>
      </c>
      <c r="FW30" s="194" t="s">
        <v>89</v>
      </c>
      <c r="FX30" s="194" t="s">
        <v>905</v>
      </c>
      <c r="FY30" s="292"/>
      <c r="FZ30" s="194" t="s">
        <v>52</v>
      </c>
      <c r="GA30" s="194" t="s">
        <v>52</v>
      </c>
      <c r="GB30" s="195" t="s">
        <v>940</v>
      </c>
      <c r="GC30" s="189" t="s">
        <v>948</v>
      </c>
      <c r="GD30" s="189">
        <v>2010</v>
      </c>
    </row>
    <row r="31" spans="1:186" s="196" customFormat="1" ht="50.1" customHeight="1">
      <c r="A31" s="182" t="s">
        <v>34</v>
      </c>
      <c r="B31" s="183"/>
      <c r="C31" s="202" t="s">
        <v>53</v>
      </c>
      <c r="D31" s="202" t="s">
        <v>80</v>
      </c>
      <c r="E31" s="202"/>
      <c r="F31" s="202" t="s">
        <v>53</v>
      </c>
      <c r="G31" s="202" t="s">
        <v>108</v>
      </c>
      <c r="H31" s="202" t="s">
        <v>53</v>
      </c>
      <c r="I31" s="202" t="s">
        <v>134</v>
      </c>
      <c r="J31" s="202" t="s">
        <v>52</v>
      </c>
      <c r="K31" s="202" t="s">
        <v>89</v>
      </c>
      <c r="L31" s="202" t="s">
        <v>53</v>
      </c>
      <c r="M31" s="202" t="s">
        <v>171</v>
      </c>
      <c r="N31" s="202" t="s">
        <v>53</v>
      </c>
      <c r="O31" s="202" t="s">
        <v>186</v>
      </c>
      <c r="P31" s="202" t="s">
        <v>53</v>
      </c>
      <c r="Q31" s="202" t="s">
        <v>214</v>
      </c>
      <c r="R31" s="202" t="s">
        <v>53</v>
      </c>
      <c r="S31" s="202" t="s">
        <v>241</v>
      </c>
      <c r="T31" s="202" t="s">
        <v>52</v>
      </c>
      <c r="U31" s="202" t="s">
        <v>89</v>
      </c>
      <c r="V31" s="202" t="s">
        <v>258</v>
      </c>
      <c r="W31" s="202" t="s">
        <v>52</v>
      </c>
      <c r="X31" s="202" t="s">
        <v>53</v>
      </c>
      <c r="Y31" s="202" t="s">
        <v>281</v>
      </c>
      <c r="Z31" s="202" t="s">
        <v>303</v>
      </c>
      <c r="AA31" s="184"/>
      <c r="AB31" s="185" t="s">
        <v>52</v>
      </c>
      <c r="AC31" s="185" t="s">
        <v>53</v>
      </c>
      <c r="AD31" s="185" t="s">
        <v>52</v>
      </c>
      <c r="AE31" s="185" t="s">
        <v>52</v>
      </c>
      <c r="AF31" s="412">
        <v>0</v>
      </c>
      <c r="AG31" s="185" t="s">
        <v>313</v>
      </c>
      <c r="AH31" s="185" t="s">
        <v>337</v>
      </c>
      <c r="AI31" s="185" t="s">
        <v>349</v>
      </c>
      <c r="AJ31" s="185" t="s">
        <v>52</v>
      </c>
      <c r="AK31" s="185" t="s">
        <v>55</v>
      </c>
      <c r="AL31" s="412">
        <v>0</v>
      </c>
      <c r="AM31" s="185" t="s">
        <v>313</v>
      </c>
      <c r="AN31" s="185" t="s">
        <v>337</v>
      </c>
      <c r="AO31" s="185" t="s">
        <v>89</v>
      </c>
      <c r="AP31" s="185">
        <v>0</v>
      </c>
      <c r="AQ31" s="185" t="s">
        <v>89</v>
      </c>
      <c r="AR31" s="335"/>
      <c r="AS31" s="185" t="s">
        <v>53</v>
      </c>
      <c r="AT31" s="185" t="s">
        <v>397</v>
      </c>
      <c r="AU31" s="412">
        <v>1600000</v>
      </c>
      <c r="AV31" s="185" t="s">
        <v>313</v>
      </c>
      <c r="AW31" s="185" t="s">
        <v>412</v>
      </c>
      <c r="AX31" s="185" t="s">
        <v>426</v>
      </c>
      <c r="AY31" s="282">
        <v>0</v>
      </c>
      <c r="AZ31" s="185" t="s">
        <v>89</v>
      </c>
      <c r="BA31" s="185" t="s">
        <v>437</v>
      </c>
      <c r="BB31" s="185" t="s">
        <v>450</v>
      </c>
      <c r="BC31" s="185" t="s">
        <v>53</v>
      </c>
      <c r="BD31" s="185" t="s">
        <v>471</v>
      </c>
      <c r="BE31" s="181"/>
      <c r="BF31" s="186"/>
      <c r="BG31" s="187" t="s">
        <v>53</v>
      </c>
      <c r="BH31" s="187" t="s">
        <v>53</v>
      </c>
      <c r="BI31" s="187" t="s">
        <v>53</v>
      </c>
      <c r="BJ31" s="187" t="s">
        <v>53</v>
      </c>
      <c r="BK31" s="187" t="s">
        <v>53</v>
      </c>
      <c r="BL31" s="187" t="s">
        <v>53</v>
      </c>
      <c r="BM31" s="187" t="s">
        <v>53</v>
      </c>
      <c r="BN31" s="187" t="s">
        <v>53</v>
      </c>
      <c r="BO31" s="187" t="s">
        <v>53</v>
      </c>
      <c r="BP31" s="187" t="s">
        <v>53</v>
      </c>
      <c r="BQ31" s="187" t="s">
        <v>53</v>
      </c>
      <c r="BR31" s="187" t="s">
        <v>89</v>
      </c>
      <c r="BS31" s="186"/>
      <c r="BT31" s="187" t="s">
        <v>53</v>
      </c>
      <c r="BU31" s="187" t="s">
        <v>53</v>
      </c>
      <c r="BV31" s="187" t="s">
        <v>53</v>
      </c>
      <c r="BW31" s="187" t="s">
        <v>53</v>
      </c>
      <c r="BX31" s="187" t="s">
        <v>53</v>
      </c>
      <c r="BY31" s="187" t="s">
        <v>53</v>
      </c>
      <c r="BZ31" s="187" t="s">
        <v>53</v>
      </c>
      <c r="CA31" s="187" t="s">
        <v>53</v>
      </c>
      <c r="CB31" s="187" t="s">
        <v>53</v>
      </c>
      <c r="CC31" s="187" t="s">
        <v>53</v>
      </c>
      <c r="CD31" s="187" t="s">
        <v>53</v>
      </c>
      <c r="CE31" s="187" t="s">
        <v>89</v>
      </c>
      <c r="CF31" s="188"/>
      <c r="CG31" s="187" t="s">
        <v>53</v>
      </c>
      <c r="CH31" s="187" t="s">
        <v>53</v>
      </c>
      <c r="CI31" s="187" t="s">
        <v>53</v>
      </c>
      <c r="CJ31" s="187" t="s">
        <v>53</v>
      </c>
      <c r="CK31" s="187" t="s">
        <v>53</v>
      </c>
      <c r="CL31" s="187" t="s">
        <v>53</v>
      </c>
      <c r="CM31" s="187" t="s">
        <v>53</v>
      </c>
      <c r="CN31" s="187" t="s">
        <v>53</v>
      </c>
      <c r="CO31" s="187" t="s">
        <v>52</v>
      </c>
      <c r="CP31" s="187" t="s">
        <v>53</v>
      </c>
      <c r="CQ31" s="187" t="s">
        <v>53</v>
      </c>
      <c r="CR31" s="187" t="s">
        <v>89</v>
      </c>
      <c r="CS31" s="188"/>
      <c r="CT31" s="187" t="s">
        <v>89</v>
      </c>
      <c r="CU31" s="187" t="s">
        <v>89</v>
      </c>
      <c r="CV31" s="187" t="s">
        <v>89</v>
      </c>
      <c r="CW31" s="187" t="s">
        <v>89</v>
      </c>
      <c r="CX31" s="187" t="s">
        <v>89</v>
      </c>
      <c r="CY31" s="187" t="s">
        <v>89</v>
      </c>
      <c r="CZ31" s="187" t="s">
        <v>89</v>
      </c>
      <c r="DA31" s="187" t="s">
        <v>89</v>
      </c>
      <c r="DB31" s="187" t="s">
        <v>89</v>
      </c>
      <c r="DC31" s="187" t="s">
        <v>89</v>
      </c>
      <c r="DD31" s="187" t="s">
        <v>561</v>
      </c>
      <c r="DE31" s="187" t="s">
        <v>89</v>
      </c>
      <c r="DF31" s="190"/>
      <c r="DG31" s="191" t="s">
        <v>53</v>
      </c>
      <c r="DH31" s="191" t="s">
        <v>591</v>
      </c>
      <c r="DI31" s="191" t="s">
        <v>616</v>
      </c>
      <c r="DJ31" s="191" t="s">
        <v>53</v>
      </c>
      <c r="DK31" s="191" t="s">
        <v>53</v>
      </c>
      <c r="DL31" s="191" t="s">
        <v>53</v>
      </c>
      <c r="DM31" s="191" t="s">
        <v>624</v>
      </c>
      <c r="DN31" s="191" t="s">
        <v>643</v>
      </c>
      <c r="DO31" s="191" t="s">
        <v>668</v>
      </c>
      <c r="DP31" s="191" t="s">
        <v>53</v>
      </c>
      <c r="DQ31" s="191" t="s">
        <v>684</v>
      </c>
      <c r="DR31" s="191" t="s">
        <v>53</v>
      </c>
      <c r="DS31" s="191" t="s">
        <v>704</v>
      </c>
      <c r="DT31" s="191" t="s">
        <v>728</v>
      </c>
      <c r="DU31" s="191" t="s">
        <v>743</v>
      </c>
      <c r="DV31" s="191" t="s">
        <v>751</v>
      </c>
      <c r="DW31" s="191" t="s">
        <v>761</v>
      </c>
      <c r="DX31" s="191" t="s">
        <v>771</v>
      </c>
      <c r="DY31" s="191" t="s">
        <v>89</v>
      </c>
      <c r="DZ31" s="191" t="s">
        <v>89</v>
      </c>
      <c r="EA31" s="191" t="s">
        <v>89</v>
      </c>
      <c r="EB31" s="192"/>
      <c r="EC31" s="191" t="s">
        <v>52</v>
      </c>
      <c r="ED31" s="191" t="s">
        <v>89</v>
      </c>
      <c r="EE31" s="191" t="s">
        <v>89</v>
      </c>
      <c r="EF31" s="191" t="s">
        <v>52</v>
      </c>
      <c r="EG31" s="191" t="s">
        <v>89</v>
      </c>
      <c r="EH31" s="191" t="s">
        <v>89</v>
      </c>
      <c r="EI31" s="191" t="s">
        <v>52</v>
      </c>
      <c r="EJ31" s="191" t="s">
        <v>89</v>
      </c>
      <c r="EK31" s="191" t="s">
        <v>89</v>
      </c>
      <c r="EL31" s="192"/>
      <c r="EM31" s="191" t="s">
        <v>53</v>
      </c>
      <c r="EN31" s="191" t="s">
        <v>53</v>
      </c>
      <c r="EO31" s="191" t="s">
        <v>53</v>
      </c>
      <c r="EP31" s="191" t="s">
        <v>811</v>
      </c>
      <c r="EQ31" s="192"/>
      <c r="ER31" s="191">
        <v>2007</v>
      </c>
      <c r="ES31" s="191" t="s">
        <v>53</v>
      </c>
      <c r="ET31" s="191" t="s">
        <v>52</v>
      </c>
      <c r="EU31" s="191" t="s">
        <v>52</v>
      </c>
      <c r="EV31" s="191" t="s">
        <v>52</v>
      </c>
      <c r="EW31" s="191" t="s">
        <v>89</v>
      </c>
      <c r="EX31" s="192"/>
      <c r="EY31" s="191" t="s">
        <v>53</v>
      </c>
      <c r="EZ31" s="191" t="s">
        <v>53</v>
      </c>
      <c r="FA31" s="191" t="s">
        <v>53</v>
      </c>
      <c r="FB31" s="191" t="s">
        <v>53</v>
      </c>
      <c r="FC31" s="191" t="s">
        <v>53</v>
      </c>
      <c r="FD31" s="191" t="s">
        <v>53</v>
      </c>
      <c r="FE31" s="191" t="s">
        <v>53</v>
      </c>
      <c r="FF31" s="191" t="s">
        <v>53</v>
      </c>
      <c r="FG31" s="191" t="s">
        <v>53</v>
      </c>
      <c r="FH31" s="191" t="s">
        <v>834</v>
      </c>
      <c r="FI31" s="191" t="s">
        <v>837</v>
      </c>
      <c r="FJ31" s="191" t="s">
        <v>89</v>
      </c>
      <c r="FK31" s="193"/>
      <c r="FL31" s="194" t="s">
        <v>52</v>
      </c>
      <c r="FM31" s="292"/>
      <c r="FN31" s="194" t="s">
        <v>52</v>
      </c>
      <c r="FO31" s="194" t="s">
        <v>52</v>
      </c>
      <c r="FP31" s="194" t="s">
        <v>52</v>
      </c>
      <c r="FQ31" s="194" t="s">
        <v>52</v>
      </c>
      <c r="FR31" s="194" t="s">
        <v>52</v>
      </c>
      <c r="FS31" s="194" t="s">
        <v>52</v>
      </c>
      <c r="FT31" s="194" t="s">
        <v>52</v>
      </c>
      <c r="FU31" s="194" t="s">
        <v>52</v>
      </c>
      <c r="FV31" s="194" t="s">
        <v>52</v>
      </c>
      <c r="FW31" s="194" t="s">
        <v>867</v>
      </c>
      <c r="FX31" s="194" t="s">
        <v>906</v>
      </c>
      <c r="FY31" s="292"/>
      <c r="FZ31" s="194" t="s">
        <v>53</v>
      </c>
      <c r="GA31" s="194" t="s">
        <v>52</v>
      </c>
      <c r="GB31" s="195" t="s">
        <v>941</v>
      </c>
      <c r="GC31" s="189" t="s">
        <v>948</v>
      </c>
      <c r="GD31" s="189">
        <v>2010</v>
      </c>
    </row>
    <row r="32" spans="1:186" s="196" customFormat="1" ht="50.1" customHeight="1">
      <c r="A32" s="182" t="s">
        <v>35</v>
      </c>
      <c r="B32" s="183"/>
      <c r="C32" s="202" t="s">
        <v>53</v>
      </c>
      <c r="D32" s="202" t="s">
        <v>81</v>
      </c>
      <c r="E32" s="202"/>
      <c r="F32" s="202" t="s">
        <v>53</v>
      </c>
      <c r="G32" s="202" t="s">
        <v>109</v>
      </c>
      <c r="H32" s="202" t="s">
        <v>53</v>
      </c>
      <c r="I32" s="202" t="s">
        <v>135</v>
      </c>
      <c r="J32" s="202" t="s">
        <v>53</v>
      </c>
      <c r="K32" s="202" t="s">
        <v>152</v>
      </c>
      <c r="L32" s="202" t="s">
        <v>53</v>
      </c>
      <c r="M32" s="202" t="s">
        <v>155</v>
      </c>
      <c r="N32" s="202" t="s">
        <v>53</v>
      </c>
      <c r="O32" s="202" t="s">
        <v>157</v>
      </c>
      <c r="P32" s="202" t="s">
        <v>53</v>
      </c>
      <c r="Q32" s="202" t="s">
        <v>215</v>
      </c>
      <c r="R32" s="202" t="s">
        <v>53</v>
      </c>
      <c r="S32" s="202" t="s">
        <v>242</v>
      </c>
      <c r="T32" s="202" t="s">
        <v>52</v>
      </c>
      <c r="U32" s="202" t="s">
        <v>89</v>
      </c>
      <c r="V32" s="202" t="s">
        <v>257</v>
      </c>
      <c r="W32" s="202" t="s">
        <v>52</v>
      </c>
      <c r="X32" s="202" t="s">
        <v>52</v>
      </c>
      <c r="Y32" s="202" t="s">
        <v>89</v>
      </c>
      <c r="Z32" s="202" t="s">
        <v>89</v>
      </c>
      <c r="AA32" s="184"/>
      <c r="AB32" s="185" t="s">
        <v>53</v>
      </c>
      <c r="AC32" s="185" t="s">
        <v>53</v>
      </c>
      <c r="AD32" s="185" t="s">
        <v>53</v>
      </c>
      <c r="AE32" s="185" t="s">
        <v>53</v>
      </c>
      <c r="AF32" s="412">
        <v>2850531</v>
      </c>
      <c r="AG32" s="185" t="s">
        <v>315</v>
      </c>
      <c r="AH32" s="185" t="s">
        <v>338</v>
      </c>
      <c r="AI32" s="185" t="s">
        <v>89</v>
      </c>
      <c r="AJ32" s="185" t="s">
        <v>53</v>
      </c>
      <c r="AK32" s="185" t="s">
        <v>361</v>
      </c>
      <c r="AL32" s="412">
        <v>3912593</v>
      </c>
      <c r="AM32" s="185" t="s">
        <v>315</v>
      </c>
      <c r="AN32" s="185" t="s">
        <v>338</v>
      </c>
      <c r="AO32" s="185" t="s">
        <v>377</v>
      </c>
      <c r="AP32" s="185">
        <v>6763124</v>
      </c>
      <c r="AQ32" s="185" t="s">
        <v>89</v>
      </c>
      <c r="AR32" s="335"/>
      <c r="AS32" s="185" t="s">
        <v>53</v>
      </c>
      <c r="AT32" s="185" t="s">
        <v>155</v>
      </c>
      <c r="AU32" s="412">
        <v>2034090</v>
      </c>
      <c r="AV32" s="185" t="s">
        <v>315</v>
      </c>
      <c r="AW32" s="185" t="s">
        <v>413</v>
      </c>
      <c r="AX32" s="185" t="s">
        <v>89</v>
      </c>
      <c r="AY32" s="282">
        <v>0.76878020700644545</v>
      </c>
      <c r="AZ32" s="185" t="s">
        <v>89</v>
      </c>
      <c r="BA32" s="185" t="s">
        <v>437</v>
      </c>
      <c r="BB32" s="185" t="s">
        <v>451</v>
      </c>
      <c r="BC32" s="185" t="s">
        <v>53</v>
      </c>
      <c r="BD32" s="185" t="s">
        <v>472</v>
      </c>
      <c r="BE32" s="181"/>
      <c r="BF32" s="186"/>
      <c r="BG32" s="187" t="s">
        <v>53</v>
      </c>
      <c r="BH32" s="187" t="s">
        <v>53</v>
      </c>
      <c r="BI32" s="187" t="s">
        <v>53</v>
      </c>
      <c r="BJ32" s="187" t="s">
        <v>53</v>
      </c>
      <c r="BK32" s="187" t="s">
        <v>53</v>
      </c>
      <c r="BL32" s="187" t="s">
        <v>53</v>
      </c>
      <c r="BM32" s="187" t="s">
        <v>260</v>
      </c>
      <c r="BN32" s="187" t="s">
        <v>53</v>
      </c>
      <c r="BO32" s="187" t="s">
        <v>53</v>
      </c>
      <c r="BP32" s="187" t="s">
        <v>53</v>
      </c>
      <c r="BQ32" s="187" t="s">
        <v>52</v>
      </c>
      <c r="BR32" s="187" t="s">
        <v>89</v>
      </c>
      <c r="BS32" s="186"/>
      <c r="BT32" s="187" t="s">
        <v>53</v>
      </c>
      <c r="BU32" s="187" t="s">
        <v>53</v>
      </c>
      <c r="BV32" s="187" t="s">
        <v>53</v>
      </c>
      <c r="BW32" s="187" t="s">
        <v>53</v>
      </c>
      <c r="BX32" s="187" t="s">
        <v>53</v>
      </c>
      <c r="BY32" s="187" t="s">
        <v>53</v>
      </c>
      <c r="BZ32" s="187" t="s">
        <v>53</v>
      </c>
      <c r="CA32" s="187" t="s">
        <v>52</v>
      </c>
      <c r="CB32" s="187" t="s">
        <v>53</v>
      </c>
      <c r="CC32" s="187" t="s">
        <v>53</v>
      </c>
      <c r="CD32" s="187" t="s">
        <v>52</v>
      </c>
      <c r="CE32" s="187" t="s">
        <v>89</v>
      </c>
      <c r="CF32" s="188"/>
      <c r="CG32" s="187" t="s">
        <v>53</v>
      </c>
      <c r="CH32" s="187" t="s">
        <v>53</v>
      </c>
      <c r="CI32" s="187" t="s">
        <v>53</v>
      </c>
      <c r="CJ32" s="187" t="s">
        <v>53</v>
      </c>
      <c r="CK32" s="187" t="s">
        <v>53</v>
      </c>
      <c r="CL32" s="187" t="s">
        <v>53</v>
      </c>
      <c r="CM32" s="187" t="s">
        <v>53</v>
      </c>
      <c r="CN32" s="187" t="s">
        <v>53</v>
      </c>
      <c r="CO32" s="187" t="s">
        <v>53</v>
      </c>
      <c r="CP32" s="187" t="s">
        <v>53</v>
      </c>
      <c r="CQ32" s="187" t="s">
        <v>52</v>
      </c>
      <c r="CR32" s="187" t="s">
        <v>89</v>
      </c>
      <c r="CS32" s="188"/>
      <c r="CT32" s="187" t="s">
        <v>89</v>
      </c>
      <c r="CU32" s="187" t="s">
        <v>89</v>
      </c>
      <c r="CV32" s="187" t="s">
        <v>89</v>
      </c>
      <c r="CW32" s="187" t="s">
        <v>89</v>
      </c>
      <c r="CX32" s="187" t="s">
        <v>89</v>
      </c>
      <c r="CY32" s="187" t="s">
        <v>89</v>
      </c>
      <c r="CZ32" s="187" t="s">
        <v>89</v>
      </c>
      <c r="DA32" s="187" t="s">
        <v>89</v>
      </c>
      <c r="DB32" s="187" t="s">
        <v>89</v>
      </c>
      <c r="DC32" s="187" t="s">
        <v>89</v>
      </c>
      <c r="DD32" s="187" t="s">
        <v>89</v>
      </c>
      <c r="DE32" s="187" t="s">
        <v>89</v>
      </c>
      <c r="DF32" s="190"/>
      <c r="DG32" s="191" t="s">
        <v>52</v>
      </c>
      <c r="DH32" s="191" t="s">
        <v>89</v>
      </c>
      <c r="DI32" s="191" t="s">
        <v>89</v>
      </c>
      <c r="DJ32" s="191" t="s">
        <v>89</v>
      </c>
      <c r="DK32" s="191" t="s">
        <v>89</v>
      </c>
      <c r="DL32" s="191" t="s">
        <v>52</v>
      </c>
      <c r="DM32" s="191" t="s">
        <v>89</v>
      </c>
      <c r="DN32" s="191" t="s">
        <v>89</v>
      </c>
      <c r="DO32" s="191" t="s">
        <v>89</v>
      </c>
      <c r="DP32" s="191" t="s">
        <v>53</v>
      </c>
      <c r="DQ32" s="191" t="s">
        <v>685</v>
      </c>
      <c r="DR32" s="191" t="s">
        <v>53</v>
      </c>
      <c r="DS32" s="191" t="s">
        <v>705</v>
      </c>
      <c r="DT32" s="191" t="s">
        <v>55</v>
      </c>
      <c r="DU32" s="191" t="s">
        <v>744</v>
      </c>
      <c r="DV32" s="191" t="s">
        <v>751</v>
      </c>
      <c r="DW32" s="191" t="s">
        <v>762</v>
      </c>
      <c r="DX32" s="191" t="s">
        <v>55</v>
      </c>
      <c r="DY32" s="191" t="s">
        <v>89</v>
      </c>
      <c r="DZ32" s="191" t="s">
        <v>89</v>
      </c>
      <c r="EA32" s="191" t="s">
        <v>89</v>
      </c>
      <c r="EB32" s="192"/>
      <c r="EC32" s="191" t="s">
        <v>52</v>
      </c>
      <c r="ED32" s="191" t="s">
        <v>89</v>
      </c>
      <c r="EE32" s="191" t="s">
        <v>89</v>
      </c>
      <c r="EF32" s="191" t="s">
        <v>52</v>
      </c>
      <c r="EG32" s="191" t="s">
        <v>89</v>
      </c>
      <c r="EH32" s="191" t="s">
        <v>89</v>
      </c>
      <c r="EI32" s="191" t="s">
        <v>52</v>
      </c>
      <c r="EJ32" s="191" t="s">
        <v>89</v>
      </c>
      <c r="EK32" s="191" t="s">
        <v>89</v>
      </c>
      <c r="EL32" s="192"/>
      <c r="EM32" s="191" t="s">
        <v>52</v>
      </c>
      <c r="EN32" s="191" t="s">
        <v>52</v>
      </c>
      <c r="EO32" s="191" t="s">
        <v>55</v>
      </c>
      <c r="EP32" s="191" t="s">
        <v>89</v>
      </c>
      <c r="EQ32" s="192"/>
      <c r="ER32" s="191">
        <v>2006</v>
      </c>
      <c r="ES32" s="191" t="s">
        <v>53</v>
      </c>
      <c r="ET32" s="191" t="s">
        <v>52</v>
      </c>
      <c r="EU32" s="191" t="s">
        <v>52</v>
      </c>
      <c r="EV32" s="191" t="s">
        <v>52</v>
      </c>
      <c r="EW32" s="191" t="s">
        <v>89</v>
      </c>
      <c r="EX32" s="192"/>
      <c r="EY32" s="191" t="s">
        <v>53</v>
      </c>
      <c r="EZ32" s="191" t="s">
        <v>53</v>
      </c>
      <c r="FA32" s="191" t="s">
        <v>53</v>
      </c>
      <c r="FB32" s="191" t="s">
        <v>53</v>
      </c>
      <c r="FC32" s="191" t="s">
        <v>53</v>
      </c>
      <c r="FD32" s="191" t="s">
        <v>53</v>
      </c>
      <c r="FE32" s="191" t="s">
        <v>53</v>
      </c>
      <c r="FF32" s="191" t="s">
        <v>52</v>
      </c>
      <c r="FG32" s="191" t="s">
        <v>260</v>
      </c>
      <c r="FH32" s="191" t="s">
        <v>260</v>
      </c>
      <c r="FI32" s="191">
        <v>2007</v>
      </c>
      <c r="FJ32" s="191" t="s">
        <v>89</v>
      </c>
      <c r="FK32" s="193"/>
      <c r="FL32" s="194" t="s">
        <v>53</v>
      </c>
      <c r="FM32" s="292"/>
      <c r="FN32" s="194" t="s">
        <v>52</v>
      </c>
      <c r="FO32" s="194" t="s">
        <v>53</v>
      </c>
      <c r="FP32" s="194" t="s">
        <v>53</v>
      </c>
      <c r="FQ32" s="194" t="s">
        <v>53</v>
      </c>
      <c r="FR32" s="194" t="s">
        <v>52</v>
      </c>
      <c r="FS32" s="194" t="s">
        <v>52</v>
      </c>
      <c r="FT32" s="194" t="s">
        <v>55</v>
      </c>
      <c r="FU32" s="194" t="s">
        <v>55</v>
      </c>
      <c r="FV32" s="194" t="s">
        <v>55</v>
      </c>
      <c r="FW32" s="194" t="s">
        <v>879</v>
      </c>
      <c r="FX32" s="194" t="s">
        <v>907</v>
      </c>
      <c r="FY32" s="292"/>
      <c r="FZ32" s="194" t="s">
        <v>53</v>
      </c>
      <c r="GA32" s="194" t="s">
        <v>53</v>
      </c>
      <c r="GB32" s="195" t="s">
        <v>89</v>
      </c>
      <c r="GC32" s="189" t="s">
        <v>948</v>
      </c>
      <c r="GD32" s="189">
        <v>2010</v>
      </c>
    </row>
    <row r="33" spans="1:186" s="196" customFormat="1" ht="50.1" customHeight="1">
      <c r="A33" s="182" t="s">
        <v>36</v>
      </c>
      <c r="B33" s="183"/>
      <c r="C33" s="202" t="s">
        <v>53</v>
      </c>
      <c r="D33" s="202" t="s">
        <v>82</v>
      </c>
      <c r="E33" s="202"/>
      <c r="F33" s="202" t="s">
        <v>53</v>
      </c>
      <c r="G33" s="202" t="s">
        <v>110</v>
      </c>
      <c r="H33" s="202" t="s">
        <v>53</v>
      </c>
      <c r="I33" s="202" t="s">
        <v>136</v>
      </c>
      <c r="J33" s="202" t="s">
        <v>52</v>
      </c>
      <c r="K33" s="202" t="s">
        <v>89</v>
      </c>
      <c r="L33" s="202" t="s">
        <v>53</v>
      </c>
      <c r="M33" s="202" t="s">
        <v>155</v>
      </c>
      <c r="N33" s="202" t="s">
        <v>53</v>
      </c>
      <c r="O33" s="202" t="s">
        <v>157</v>
      </c>
      <c r="P33" s="202" t="s">
        <v>53</v>
      </c>
      <c r="Q33" s="202" t="s">
        <v>216</v>
      </c>
      <c r="R33" s="202" t="s">
        <v>53</v>
      </c>
      <c r="S33" s="202" t="s">
        <v>243</v>
      </c>
      <c r="T33" s="202" t="s">
        <v>52</v>
      </c>
      <c r="U33" s="202" t="s">
        <v>89</v>
      </c>
      <c r="V33" s="202" t="s">
        <v>257</v>
      </c>
      <c r="W33" s="202" t="s">
        <v>52</v>
      </c>
      <c r="X33" s="202" t="s">
        <v>52</v>
      </c>
      <c r="Y33" s="202" t="s">
        <v>89</v>
      </c>
      <c r="Z33" s="202" t="s">
        <v>89</v>
      </c>
      <c r="AA33" s="184"/>
      <c r="AB33" s="185" t="s">
        <v>53</v>
      </c>
      <c r="AC33" s="185" t="s">
        <v>53</v>
      </c>
      <c r="AD33" s="185" t="s">
        <v>52</v>
      </c>
      <c r="AE33" s="185" t="s">
        <v>52</v>
      </c>
      <c r="AF33" s="412">
        <v>0</v>
      </c>
      <c r="AG33" s="185" t="s">
        <v>313</v>
      </c>
      <c r="AH33" s="185" t="s">
        <v>89</v>
      </c>
      <c r="AI33" s="185" t="s">
        <v>89</v>
      </c>
      <c r="AJ33" s="185" t="s">
        <v>52</v>
      </c>
      <c r="AK33" s="185" t="s">
        <v>55</v>
      </c>
      <c r="AL33" s="412">
        <v>0</v>
      </c>
      <c r="AM33" s="185" t="s">
        <v>313</v>
      </c>
      <c r="AN33" s="185" t="s">
        <v>89</v>
      </c>
      <c r="AO33" s="185" t="s">
        <v>89</v>
      </c>
      <c r="AP33" s="185">
        <v>0</v>
      </c>
      <c r="AQ33" s="185" t="s">
        <v>89</v>
      </c>
      <c r="AR33" s="335"/>
      <c r="AS33" s="185" t="s">
        <v>53</v>
      </c>
      <c r="AT33" s="185" t="s">
        <v>390</v>
      </c>
      <c r="AU33" s="412">
        <v>4700000</v>
      </c>
      <c r="AV33" s="185" t="s">
        <v>313</v>
      </c>
      <c r="AW33" s="185" t="s">
        <v>414</v>
      </c>
      <c r="AX33" s="185" t="s">
        <v>427</v>
      </c>
      <c r="AY33" s="282">
        <v>0</v>
      </c>
      <c r="AZ33" s="185" t="s">
        <v>89</v>
      </c>
      <c r="BA33" s="185" t="s">
        <v>55</v>
      </c>
      <c r="BB33" s="185" t="s">
        <v>55</v>
      </c>
      <c r="BC33" s="185" t="s">
        <v>55</v>
      </c>
      <c r="BD33" s="185" t="s">
        <v>473</v>
      </c>
      <c r="BE33" s="181"/>
      <c r="BF33" s="186"/>
      <c r="BG33" s="187" t="s">
        <v>260</v>
      </c>
      <c r="BH33" s="187" t="s">
        <v>260</v>
      </c>
      <c r="BI33" s="187" t="s">
        <v>260</v>
      </c>
      <c r="BJ33" s="187" t="s">
        <v>260</v>
      </c>
      <c r="BK33" s="187" t="s">
        <v>260</v>
      </c>
      <c r="BL33" s="187" t="s">
        <v>260</v>
      </c>
      <c r="BM33" s="187" t="s">
        <v>260</v>
      </c>
      <c r="BN33" s="187" t="s">
        <v>260</v>
      </c>
      <c r="BO33" s="187" t="s">
        <v>260</v>
      </c>
      <c r="BP33" s="187" t="s">
        <v>260</v>
      </c>
      <c r="BQ33" s="187" t="s">
        <v>260</v>
      </c>
      <c r="BR33" s="187" t="s">
        <v>89</v>
      </c>
      <c r="BS33" s="186"/>
      <c r="BT33" s="187" t="s">
        <v>53</v>
      </c>
      <c r="BU33" s="187" t="s">
        <v>53</v>
      </c>
      <c r="BV33" s="187" t="s">
        <v>53</v>
      </c>
      <c r="BW33" s="187" t="s">
        <v>53</v>
      </c>
      <c r="BX33" s="187" t="s">
        <v>53</v>
      </c>
      <c r="BY33" s="187" t="s">
        <v>53</v>
      </c>
      <c r="BZ33" s="187" t="s">
        <v>52</v>
      </c>
      <c r="CA33" s="187" t="s">
        <v>53</v>
      </c>
      <c r="CB33" s="187" t="s">
        <v>53</v>
      </c>
      <c r="CC33" s="187" t="s">
        <v>53</v>
      </c>
      <c r="CD33" s="187" t="s">
        <v>260</v>
      </c>
      <c r="CE33" s="187" t="s">
        <v>89</v>
      </c>
      <c r="CF33" s="188"/>
      <c r="CG33" s="187" t="s">
        <v>53</v>
      </c>
      <c r="CH33" s="187" t="s">
        <v>53</v>
      </c>
      <c r="CI33" s="187" t="s">
        <v>53</v>
      </c>
      <c r="CJ33" s="187" t="s">
        <v>53</v>
      </c>
      <c r="CK33" s="187" t="s">
        <v>53</v>
      </c>
      <c r="CL33" s="187" t="s">
        <v>53</v>
      </c>
      <c r="CM33" s="187" t="s">
        <v>53</v>
      </c>
      <c r="CN33" s="187" t="s">
        <v>53</v>
      </c>
      <c r="CO33" s="187" t="s">
        <v>53</v>
      </c>
      <c r="CP33" s="187" t="s">
        <v>53</v>
      </c>
      <c r="CQ33" s="187" t="s">
        <v>53</v>
      </c>
      <c r="CR33" s="187" t="s">
        <v>89</v>
      </c>
      <c r="CS33" s="188"/>
      <c r="CT33" s="187" t="s">
        <v>89</v>
      </c>
      <c r="CU33" s="187" t="s">
        <v>89</v>
      </c>
      <c r="CV33" s="187" t="s">
        <v>89</v>
      </c>
      <c r="CW33" s="187" t="s">
        <v>89</v>
      </c>
      <c r="CX33" s="187" t="s">
        <v>89</v>
      </c>
      <c r="CY33" s="187" t="s">
        <v>89</v>
      </c>
      <c r="CZ33" s="187" t="s">
        <v>544</v>
      </c>
      <c r="DA33" s="187" t="s">
        <v>89</v>
      </c>
      <c r="DB33" s="187" t="s">
        <v>89</v>
      </c>
      <c r="DC33" s="187" t="s">
        <v>89</v>
      </c>
      <c r="DD33" s="187" t="s">
        <v>89</v>
      </c>
      <c r="DE33" s="187" t="s">
        <v>89</v>
      </c>
      <c r="DF33" s="190"/>
      <c r="DG33" s="191" t="s">
        <v>53</v>
      </c>
      <c r="DH33" s="191" t="s">
        <v>592</v>
      </c>
      <c r="DI33" s="191" t="s">
        <v>614</v>
      </c>
      <c r="DJ33" s="191" t="s">
        <v>53</v>
      </c>
      <c r="DK33" s="191" t="s">
        <v>53</v>
      </c>
      <c r="DL33" s="191" t="s">
        <v>53</v>
      </c>
      <c r="DM33" s="191" t="s">
        <v>634</v>
      </c>
      <c r="DN33" s="191" t="s">
        <v>625</v>
      </c>
      <c r="DO33" s="191" t="s">
        <v>669</v>
      </c>
      <c r="DP33" s="191" t="s">
        <v>52</v>
      </c>
      <c r="DQ33" s="191" t="s">
        <v>89</v>
      </c>
      <c r="DR33" s="191" t="s">
        <v>53</v>
      </c>
      <c r="DS33" s="191" t="s">
        <v>690</v>
      </c>
      <c r="DT33" s="191" t="s">
        <v>55</v>
      </c>
      <c r="DU33" s="191" t="s">
        <v>745</v>
      </c>
      <c r="DV33" s="191" t="s">
        <v>89</v>
      </c>
      <c r="DW33" s="191" t="s">
        <v>89</v>
      </c>
      <c r="DX33" s="191" t="s">
        <v>89</v>
      </c>
      <c r="DY33" s="191" t="s">
        <v>89</v>
      </c>
      <c r="DZ33" s="191" t="s">
        <v>89</v>
      </c>
      <c r="EA33" s="191" t="s">
        <v>89</v>
      </c>
      <c r="EB33" s="192"/>
      <c r="EC33" s="191" t="s">
        <v>52</v>
      </c>
      <c r="ED33" s="191" t="s">
        <v>89</v>
      </c>
      <c r="EE33" s="191" t="s">
        <v>89</v>
      </c>
      <c r="EF33" s="191" t="s">
        <v>52</v>
      </c>
      <c r="EG33" s="191" t="s">
        <v>89</v>
      </c>
      <c r="EH33" s="191" t="s">
        <v>89</v>
      </c>
      <c r="EI33" s="191" t="s">
        <v>52</v>
      </c>
      <c r="EJ33" s="191" t="s">
        <v>89</v>
      </c>
      <c r="EK33" s="191" t="s">
        <v>89</v>
      </c>
      <c r="EL33" s="192"/>
      <c r="EM33" s="191" t="s">
        <v>52</v>
      </c>
      <c r="EN33" s="191" t="s">
        <v>52</v>
      </c>
      <c r="EO33" s="191" t="s">
        <v>55</v>
      </c>
      <c r="EP33" s="191" t="s">
        <v>89</v>
      </c>
      <c r="EQ33" s="192"/>
      <c r="ER33" s="191">
        <v>2005</v>
      </c>
      <c r="ES33" s="191" t="s">
        <v>53</v>
      </c>
      <c r="ET33" s="191" t="s">
        <v>52</v>
      </c>
      <c r="EU33" s="191" t="s">
        <v>52</v>
      </c>
      <c r="EV33" s="191" t="s">
        <v>52</v>
      </c>
      <c r="EW33" s="191" t="s">
        <v>89</v>
      </c>
      <c r="EX33" s="192"/>
      <c r="EY33" s="191" t="s">
        <v>53</v>
      </c>
      <c r="EZ33" s="191" t="s">
        <v>53</v>
      </c>
      <c r="FA33" s="191" t="s">
        <v>53</v>
      </c>
      <c r="FB33" s="191" t="s">
        <v>53</v>
      </c>
      <c r="FC33" s="191" t="s">
        <v>53</v>
      </c>
      <c r="FD33" s="191" t="s">
        <v>53</v>
      </c>
      <c r="FE33" s="191" t="s">
        <v>53</v>
      </c>
      <c r="FF33" s="191" t="s">
        <v>52</v>
      </c>
      <c r="FG33" s="191" t="s">
        <v>260</v>
      </c>
      <c r="FH33" s="191" t="s">
        <v>260</v>
      </c>
      <c r="FI33" s="191">
        <v>2010</v>
      </c>
      <c r="FJ33" s="191" t="s">
        <v>850</v>
      </c>
      <c r="FK33" s="193"/>
      <c r="FL33" s="194" t="s">
        <v>53</v>
      </c>
      <c r="FM33" s="292"/>
      <c r="FN33" s="194" t="s">
        <v>53</v>
      </c>
      <c r="FO33" s="194" t="s">
        <v>52</v>
      </c>
      <c r="FP33" s="194" t="s">
        <v>52</v>
      </c>
      <c r="FQ33" s="194" t="s">
        <v>53</v>
      </c>
      <c r="FR33" s="194" t="s">
        <v>53</v>
      </c>
      <c r="FS33" s="194" t="s">
        <v>52</v>
      </c>
      <c r="FT33" s="194" t="s">
        <v>53</v>
      </c>
      <c r="FU33" s="194" t="s">
        <v>260</v>
      </c>
      <c r="FV33" s="194" t="s">
        <v>260</v>
      </c>
      <c r="FW33" s="194" t="s">
        <v>867</v>
      </c>
      <c r="FX33" s="194" t="s">
        <v>908</v>
      </c>
      <c r="FY33" s="292"/>
      <c r="FZ33" s="194" t="s">
        <v>53</v>
      </c>
      <c r="GA33" s="194" t="s">
        <v>53</v>
      </c>
      <c r="GB33" s="195" t="s">
        <v>942</v>
      </c>
      <c r="GC33" s="189" t="s">
        <v>948</v>
      </c>
      <c r="GD33" s="189">
        <v>2010</v>
      </c>
    </row>
    <row r="34" spans="1:186" s="196" customFormat="1" ht="50.1" customHeight="1">
      <c r="A34" s="182" t="s">
        <v>37</v>
      </c>
      <c r="B34" s="183"/>
      <c r="C34" s="202" t="s">
        <v>53</v>
      </c>
      <c r="D34" s="202" t="s">
        <v>83</v>
      </c>
      <c r="E34" s="202"/>
      <c r="F34" s="202" t="s">
        <v>52</v>
      </c>
      <c r="G34" s="202" t="s">
        <v>89</v>
      </c>
      <c r="H34" s="202" t="s">
        <v>53</v>
      </c>
      <c r="I34" s="202" t="s">
        <v>137</v>
      </c>
      <c r="J34" s="202" t="s">
        <v>52</v>
      </c>
      <c r="K34" s="202" t="s">
        <v>89</v>
      </c>
      <c r="L34" s="202" t="s">
        <v>53</v>
      </c>
      <c r="M34" s="202" t="s">
        <v>172</v>
      </c>
      <c r="N34" s="202" t="s">
        <v>53</v>
      </c>
      <c r="O34" s="202" t="s">
        <v>187</v>
      </c>
      <c r="P34" s="202" t="s">
        <v>53</v>
      </c>
      <c r="Q34" s="202" t="s">
        <v>217</v>
      </c>
      <c r="R34" s="202" t="s">
        <v>52</v>
      </c>
      <c r="S34" s="202" t="s">
        <v>89</v>
      </c>
      <c r="T34" s="202" t="s">
        <v>52</v>
      </c>
      <c r="U34" s="202" t="s">
        <v>89</v>
      </c>
      <c r="V34" s="202" t="s">
        <v>258</v>
      </c>
      <c r="W34" s="202" t="s">
        <v>53</v>
      </c>
      <c r="X34" s="202" t="s">
        <v>52</v>
      </c>
      <c r="Y34" s="202" t="s">
        <v>89</v>
      </c>
      <c r="Z34" s="202" t="s">
        <v>89</v>
      </c>
      <c r="AA34" s="184"/>
      <c r="AB34" s="185" t="s">
        <v>52</v>
      </c>
      <c r="AC34" s="185" t="s">
        <v>53</v>
      </c>
      <c r="AD34" s="185" t="s">
        <v>53</v>
      </c>
      <c r="AE34" s="185" t="s">
        <v>53</v>
      </c>
      <c r="AF34" s="412">
        <v>235000</v>
      </c>
      <c r="AG34" s="185" t="s">
        <v>313</v>
      </c>
      <c r="AH34" s="185" t="s">
        <v>339</v>
      </c>
      <c r="AI34" s="185" t="s">
        <v>89</v>
      </c>
      <c r="AJ34" s="185" t="s">
        <v>260</v>
      </c>
      <c r="AK34" s="185" t="s">
        <v>260</v>
      </c>
      <c r="AL34" s="412" t="s">
        <v>260</v>
      </c>
      <c r="AM34" s="185" t="s">
        <v>313</v>
      </c>
      <c r="AN34" s="185" t="s">
        <v>89</v>
      </c>
      <c r="AO34" s="185" t="s">
        <v>89</v>
      </c>
      <c r="AP34" s="185" t="s">
        <v>260</v>
      </c>
      <c r="AQ34" s="185" t="s">
        <v>383</v>
      </c>
      <c r="AR34" s="335"/>
      <c r="AS34" s="185" t="s">
        <v>53</v>
      </c>
      <c r="AT34" s="185" t="s">
        <v>398</v>
      </c>
      <c r="AU34" s="412">
        <v>200000</v>
      </c>
      <c r="AV34" s="185" t="s">
        <v>313</v>
      </c>
      <c r="AW34" s="185" t="s">
        <v>415</v>
      </c>
      <c r="AX34" s="185" t="s">
        <v>89</v>
      </c>
      <c r="AY34" s="282" t="s">
        <v>260</v>
      </c>
      <c r="AZ34" s="185" t="s">
        <v>89</v>
      </c>
      <c r="BA34" s="185" t="s">
        <v>437</v>
      </c>
      <c r="BB34" s="185" t="s">
        <v>452</v>
      </c>
      <c r="BC34" s="185" t="s">
        <v>53</v>
      </c>
      <c r="BD34" s="185" t="s">
        <v>474</v>
      </c>
      <c r="BE34" s="181"/>
      <c r="BF34" s="186"/>
      <c r="BG34" s="187" t="s">
        <v>53</v>
      </c>
      <c r="BH34" s="187" t="s">
        <v>53</v>
      </c>
      <c r="BI34" s="187" t="s">
        <v>53</v>
      </c>
      <c r="BJ34" s="187" t="s">
        <v>52</v>
      </c>
      <c r="BK34" s="187" t="s">
        <v>53</v>
      </c>
      <c r="BL34" s="187" t="s">
        <v>53</v>
      </c>
      <c r="BM34" s="187" t="s">
        <v>52</v>
      </c>
      <c r="BN34" s="187" t="s">
        <v>53</v>
      </c>
      <c r="BO34" s="187" t="s">
        <v>53</v>
      </c>
      <c r="BP34" s="187" t="s">
        <v>53</v>
      </c>
      <c r="BQ34" s="187" t="s">
        <v>52</v>
      </c>
      <c r="BR34" s="187" t="s">
        <v>498</v>
      </c>
      <c r="BS34" s="186"/>
      <c r="BT34" s="187" t="s">
        <v>53</v>
      </c>
      <c r="BU34" s="187" t="s">
        <v>52</v>
      </c>
      <c r="BV34" s="187" t="s">
        <v>53</v>
      </c>
      <c r="BW34" s="187" t="s">
        <v>52</v>
      </c>
      <c r="BX34" s="187" t="s">
        <v>53</v>
      </c>
      <c r="BY34" s="187" t="s">
        <v>53</v>
      </c>
      <c r="BZ34" s="187" t="s">
        <v>52</v>
      </c>
      <c r="CA34" s="187" t="s">
        <v>52</v>
      </c>
      <c r="CB34" s="187" t="s">
        <v>53</v>
      </c>
      <c r="CC34" s="187" t="s">
        <v>53</v>
      </c>
      <c r="CD34" s="187" t="s">
        <v>52</v>
      </c>
      <c r="CE34" s="187" t="s">
        <v>498</v>
      </c>
      <c r="CF34" s="188"/>
      <c r="CG34" s="187" t="s">
        <v>52</v>
      </c>
      <c r="CH34" s="187" t="s">
        <v>52</v>
      </c>
      <c r="CI34" s="187" t="s">
        <v>52</v>
      </c>
      <c r="CJ34" s="187" t="s">
        <v>52</v>
      </c>
      <c r="CK34" s="187" t="s">
        <v>52</v>
      </c>
      <c r="CL34" s="187" t="s">
        <v>52</v>
      </c>
      <c r="CM34" s="187" t="s">
        <v>52</v>
      </c>
      <c r="CN34" s="187" t="s">
        <v>52</v>
      </c>
      <c r="CO34" s="187" t="s">
        <v>52</v>
      </c>
      <c r="CP34" s="187" t="s">
        <v>52</v>
      </c>
      <c r="CQ34" s="187" t="s">
        <v>52</v>
      </c>
      <c r="CR34" s="187" t="s">
        <v>89</v>
      </c>
      <c r="CS34" s="188"/>
      <c r="CT34" s="187" t="s">
        <v>89</v>
      </c>
      <c r="CU34" s="187" t="s">
        <v>89</v>
      </c>
      <c r="CV34" s="187" t="s">
        <v>89</v>
      </c>
      <c r="CW34" s="187" t="s">
        <v>89</v>
      </c>
      <c r="CX34" s="187" t="s">
        <v>89</v>
      </c>
      <c r="CY34" s="187" t="s">
        <v>89</v>
      </c>
      <c r="CZ34" s="187" t="s">
        <v>89</v>
      </c>
      <c r="DA34" s="187" t="s">
        <v>550</v>
      </c>
      <c r="DB34" s="187" t="s">
        <v>89</v>
      </c>
      <c r="DC34" s="187" t="s">
        <v>89</v>
      </c>
      <c r="DD34" s="187" t="s">
        <v>89</v>
      </c>
      <c r="DE34" s="187" t="s">
        <v>563</v>
      </c>
      <c r="DF34" s="190"/>
      <c r="DG34" s="191" t="s">
        <v>52</v>
      </c>
      <c r="DH34" s="191" t="s">
        <v>89</v>
      </c>
      <c r="DI34" s="191" t="s">
        <v>89</v>
      </c>
      <c r="DJ34" s="191" t="s">
        <v>89</v>
      </c>
      <c r="DK34" s="191" t="s">
        <v>89</v>
      </c>
      <c r="DL34" s="191" t="s">
        <v>53</v>
      </c>
      <c r="DM34" s="191" t="s">
        <v>624</v>
      </c>
      <c r="DN34" s="191" t="s">
        <v>647</v>
      </c>
      <c r="DO34" s="191" t="s">
        <v>670</v>
      </c>
      <c r="DP34" s="191" t="s">
        <v>53</v>
      </c>
      <c r="DQ34" s="191" t="s">
        <v>686</v>
      </c>
      <c r="DR34" s="191" t="s">
        <v>53</v>
      </c>
      <c r="DS34" s="191" t="s">
        <v>706</v>
      </c>
      <c r="DT34" s="191" t="s">
        <v>729</v>
      </c>
      <c r="DU34" s="191" t="s">
        <v>746</v>
      </c>
      <c r="DV34" s="191" t="s">
        <v>695</v>
      </c>
      <c r="DW34" s="191" t="s">
        <v>763</v>
      </c>
      <c r="DX34" s="191" t="s">
        <v>772</v>
      </c>
      <c r="DY34" s="191" t="s">
        <v>89</v>
      </c>
      <c r="DZ34" s="191" t="s">
        <v>89</v>
      </c>
      <c r="EA34" s="191" t="s">
        <v>89</v>
      </c>
      <c r="EB34" s="192"/>
      <c r="EC34" s="191" t="s">
        <v>52</v>
      </c>
      <c r="ED34" s="191" t="s">
        <v>89</v>
      </c>
      <c r="EE34" s="191" t="s">
        <v>89</v>
      </c>
      <c r="EF34" s="191" t="s">
        <v>52</v>
      </c>
      <c r="EG34" s="191" t="s">
        <v>89</v>
      </c>
      <c r="EH34" s="191" t="s">
        <v>89</v>
      </c>
      <c r="EI34" s="191" t="s">
        <v>52</v>
      </c>
      <c r="EJ34" s="191" t="s">
        <v>89</v>
      </c>
      <c r="EK34" s="191" t="s">
        <v>89</v>
      </c>
      <c r="EL34" s="192"/>
      <c r="EM34" s="191" t="s">
        <v>52</v>
      </c>
      <c r="EN34" s="191" t="s">
        <v>52</v>
      </c>
      <c r="EO34" s="191" t="s">
        <v>55</v>
      </c>
      <c r="EP34" s="191" t="s">
        <v>89</v>
      </c>
      <c r="EQ34" s="192"/>
      <c r="ER34" s="191">
        <v>2005</v>
      </c>
      <c r="ES34" s="191" t="s">
        <v>53</v>
      </c>
      <c r="ET34" s="191" t="s">
        <v>52</v>
      </c>
      <c r="EU34" s="191" t="s">
        <v>52</v>
      </c>
      <c r="EV34" s="191" t="s">
        <v>52</v>
      </c>
      <c r="EW34" s="191" t="s">
        <v>89</v>
      </c>
      <c r="EX34" s="192"/>
      <c r="EY34" s="191" t="s">
        <v>53</v>
      </c>
      <c r="EZ34" s="191" t="s">
        <v>53</v>
      </c>
      <c r="FA34" s="191" t="s">
        <v>53</v>
      </c>
      <c r="FB34" s="191" t="s">
        <v>52</v>
      </c>
      <c r="FC34" s="191" t="s">
        <v>52</v>
      </c>
      <c r="FD34" s="191" t="s">
        <v>52</v>
      </c>
      <c r="FE34" s="191" t="s">
        <v>52</v>
      </c>
      <c r="FF34" s="191" t="s">
        <v>53</v>
      </c>
      <c r="FG34" s="191" t="s">
        <v>52</v>
      </c>
      <c r="FH34" s="191" t="s">
        <v>55</v>
      </c>
      <c r="FI34" s="191">
        <v>2009</v>
      </c>
      <c r="FJ34" s="191" t="s">
        <v>851</v>
      </c>
      <c r="FK34" s="193"/>
      <c r="FL34" s="194" t="s">
        <v>260</v>
      </c>
      <c r="FM34" s="292"/>
      <c r="FN34" s="194" t="s">
        <v>260</v>
      </c>
      <c r="FO34" s="194" t="s">
        <v>260</v>
      </c>
      <c r="FP34" s="194" t="s">
        <v>55</v>
      </c>
      <c r="FQ34" s="194" t="s">
        <v>55</v>
      </c>
      <c r="FR34" s="194" t="s">
        <v>260</v>
      </c>
      <c r="FS34" s="194" t="s">
        <v>260</v>
      </c>
      <c r="FT34" s="194" t="s">
        <v>55</v>
      </c>
      <c r="FU34" s="194" t="s">
        <v>55</v>
      </c>
      <c r="FV34" s="194" t="s">
        <v>55</v>
      </c>
      <c r="FW34" s="194" t="s">
        <v>55</v>
      </c>
      <c r="FX34" s="194" t="s">
        <v>909</v>
      </c>
      <c r="FY34" s="292"/>
      <c r="FZ34" s="194" t="s">
        <v>53</v>
      </c>
      <c r="GA34" s="194" t="s">
        <v>260</v>
      </c>
      <c r="GB34" s="195" t="s">
        <v>943</v>
      </c>
      <c r="GC34" s="189" t="s">
        <v>947</v>
      </c>
      <c r="GD34" s="189">
        <v>2010</v>
      </c>
    </row>
    <row r="35" spans="1:186" s="196" customFormat="1" ht="50.1" customHeight="1">
      <c r="A35" s="182" t="s">
        <v>38</v>
      </c>
      <c r="B35" s="183"/>
      <c r="C35" s="202" t="s">
        <v>53</v>
      </c>
      <c r="D35" s="202" t="s">
        <v>84</v>
      </c>
      <c r="E35" s="202"/>
      <c r="F35" s="202" t="s">
        <v>53</v>
      </c>
      <c r="G35" s="202" t="s">
        <v>111</v>
      </c>
      <c r="H35" s="202" t="s">
        <v>53</v>
      </c>
      <c r="I35" s="202" t="s">
        <v>138</v>
      </c>
      <c r="J35" s="202" t="s">
        <v>52</v>
      </c>
      <c r="K35" s="202" t="s">
        <v>89</v>
      </c>
      <c r="L35" s="202" t="s">
        <v>53</v>
      </c>
      <c r="M35" s="202" t="s">
        <v>173</v>
      </c>
      <c r="N35" s="202" t="s">
        <v>53</v>
      </c>
      <c r="O35" s="202" t="s">
        <v>183</v>
      </c>
      <c r="P35" s="202" t="s">
        <v>53</v>
      </c>
      <c r="Q35" s="202" t="s">
        <v>218</v>
      </c>
      <c r="R35" s="202" t="s">
        <v>53</v>
      </c>
      <c r="S35" s="202" t="s">
        <v>244</v>
      </c>
      <c r="T35" s="202" t="s">
        <v>52</v>
      </c>
      <c r="U35" s="202" t="s">
        <v>89</v>
      </c>
      <c r="V35" s="202" t="s">
        <v>257</v>
      </c>
      <c r="W35" s="202" t="s">
        <v>260</v>
      </c>
      <c r="X35" s="202" t="s">
        <v>52</v>
      </c>
      <c r="Y35" s="202" t="s">
        <v>89</v>
      </c>
      <c r="Z35" s="202" t="s">
        <v>89</v>
      </c>
      <c r="AA35" s="184"/>
      <c r="AB35" s="185" t="s">
        <v>260</v>
      </c>
      <c r="AC35" s="185" t="s">
        <v>52</v>
      </c>
      <c r="AD35" s="185" t="s">
        <v>53</v>
      </c>
      <c r="AE35" s="185" t="s">
        <v>52</v>
      </c>
      <c r="AF35" s="412">
        <v>0</v>
      </c>
      <c r="AG35" s="185" t="s">
        <v>320</v>
      </c>
      <c r="AH35" s="185" t="s">
        <v>89</v>
      </c>
      <c r="AI35" s="185" t="s">
        <v>89</v>
      </c>
      <c r="AJ35" s="185" t="s">
        <v>53</v>
      </c>
      <c r="AK35" s="185" t="s">
        <v>362</v>
      </c>
      <c r="AL35" s="412">
        <v>2488515</v>
      </c>
      <c r="AM35" s="185" t="s">
        <v>320</v>
      </c>
      <c r="AN35" s="185" t="s">
        <v>369</v>
      </c>
      <c r="AO35" s="185" t="s">
        <v>378</v>
      </c>
      <c r="AP35" s="185">
        <v>2488515</v>
      </c>
      <c r="AQ35" s="185" t="s">
        <v>89</v>
      </c>
      <c r="AR35" s="335"/>
      <c r="AS35" s="185" t="s">
        <v>260</v>
      </c>
      <c r="AT35" s="185" t="s">
        <v>260</v>
      </c>
      <c r="AU35" s="412" t="s">
        <v>260</v>
      </c>
      <c r="AV35" s="185" t="s">
        <v>320</v>
      </c>
      <c r="AW35" s="185" t="s">
        <v>89</v>
      </c>
      <c r="AX35" s="185" t="s">
        <v>89</v>
      </c>
      <c r="AY35" s="282" t="s">
        <v>260</v>
      </c>
      <c r="AZ35" s="185" t="s">
        <v>89</v>
      </c>
      <c r="BA35" s="185" t="s">
        <v>436</v>
      </c>
      <c r="BB35" s="185" t="s">
        <v>157</v>
      </c>
      <c r="BC35" s="185" t="s">
        <v>55</v>
      </c>
      <c r="BD35" s="185" t="s">
        <v>89</v>
      </c>
      <c r="BE35" s="181"/>
      <c r="BF35" s="186"/>
      <c r="BG35" s="187" t="s">
        <v>53</v>
      </c>
      <c r="BH35" s="187" t="s">
        <v>53</v>
      </c>
      <c r="BI35" s="187" t="s">
        <v>53</v>
      </c>
      <c r="BJ35" s="187" t="s">
        <v>52</v>
      </c>
      <c r="BK35" s="187" t="s">
        <v>53</v>
      </c>
      <c r="BL35" s="187" t="s">
        <v>53</v>
      </c>
      <c r="BM35" s="187" t="s">
        <v>52</v>
      </c>
      <c r="BN35" s="187" t="s">
        <v>260</v>
      </c>
      <c r="BO35" s="187" t="s">
        <v>260</v>
      </c>
      <c r="BP35" s="187" t="s">
        <v>53</v>
      </c>
      <c r="BQ35" s="187" t="s">
        <v>260</v>
      </c>
      <c r="BR35" s="187" t="s">
        <v>89</v>
      </c>
      <c r="BS35" s="186"/>
      <c r="BT35" s="187" t="s">
        <v>53</v>
      </c>
      <c r="BU35" s="187" t="s">
        <v>53</v>
      </c>
      <c r="BV35" s="187" t="s">
        <v>53</v>
      </c>
      <c r="BW35" s="187" t="s">
        <v>53</v>
      </c>
      <c r="BX35" s="187" t="s">
        <v>53</v>
      </c>
      <c r="BY35" s="187" t="s">
        <v>53</v>
      </c>
      <c r="BZ35" s="187" t="s">
        <v>52</v>
      </c>
      <c r="CA35" s="187" t="s">
        <v>52</v>
      </c>
      <c r="CB35" s="187" t="s">
        <v>260</v>
      </c>
      <c r="CC35" s="187" t="s">
        <v>53</v>
      </c>
      <c r="CD35" s="187" t="s">
        <v>260</v>
      </c>
      <c r="CE35" s="187" t="s">
        <v>89</v>
      </c>
      <c r="CF35" s="188"/>
      <c r="CG35" s="187" t="s">
        <v>53</v>
      </c>
      <c r="CH35" s="187" t="s">
        <v>53</v>
      </c>
      <c r="CI35" s="187" t="s">
        <v>53</v>
      </c>
      <c r="CJ35" s="187" t="s">
        <v>53</v>
      </c>
      <c r="CK35" s="187" t="s">
        <v>53</v>
      </c>
      <c r="CL35" s="187" t="s">
        <v>53</v>
      </c>
      <c r="CM35" s="187" t="s">
        <v>52</v>
      </c>
      <c r="CN35" s="187" t="s">
        <v>260</v>
      </c>
      <c r="CO35" s="187" t="s">
        <v>260</v>
      </c>
      <c r="CP35" s="187" t="s">
        <v>53</v>
      </c>
      <c r="CQ35" s="187" t="s">
        <v>260</v>
      </c>
      <c r="CR35" s="187" t="s">
        <v>89</v>
      </c>
      <c r="CS35" s="188"/>
      <c r="CT35" s="187" t="s">
        <v>89</v>
      </c>
      <c r="CU35" s="187" t="s">
        <v>89</v>
      </c>
      <c r="CV35" s="187" t="s">
        <v>89</v>
      </c>
      <c r="CW35" s="187" t="s">
        <v>89</v>
      </c>
      <c r="CX35" s="187" t="s">
        <v>89</v>
      </c>
      <c r="CY35" s="187" t="s">
        <v>89</v>
      </c>
      <c r="CZ35" s="187" t="s">
        <v>89</v>
      </c>
      <c r="DA35" s="187" t="s">
        <v>89</v>
      </c>
      <c r="DB35" s="187" t="s">
        <v>89</v>
      </c>
      <c r="DC35" s="187" t="s">
        <v>89</v>
      </c>
      <c r="DD35" s="187" t="s">
        <v>89</v>
      </c>
      <c r="DE35" s="187" t="s">
        <v>89</v>
      </c>
      <c r="DF35" s="190"/>
      <c r="DG35" s="191" t="s">
        <v>53</v>
      </c>
      <c r="DH35" s="191" t="s">
        <v>593</v>
      </c>
      <c r="DI35" s="191" t="s">
        <v>608</v>
      </c>
      <c r="DJ35" s="191" t="s">
        <v>53</v>
      </c>
      <c r="DK35" s="191" t="s">
        <v>52</v>
      </c>
      <c r="DL35" s="191" t="s">
        <v>52</v>
      </c>
      <c r="DM35" s="191" t="s">
        <v>89</v>
      </c>
      <c r="DN35" s="191" t="s">
        <v>89</v>
      </c>
      <c r="DO35" s="191" t="s">
        <v>89</v>
      </c>
      <c r="DP35" s="191" t="s">
        <v>52</v>
      </c>
      <c r="DQ35" s="191" t="s">
        <v>89</v>
      </c>
      <c r="DR35" s="191" t="s">
        <v>52</v>
      </c>
      <c r="DS35" s="191" t="s">
        <v>89</v>
      </c>
      <c r="DT35" s="191" t="s">
        <v>89</v>
      </c>
      <c r="DU35" s="191" t="s">
        <v>89</v>
      </c>
      <c r="DV35" s="191" t="s">
        <v>89</v>
      </c>
      <c r="DW35" s="191" t="s">
        <v>89</v>
      </c>
      <c r="DX35" s="191" t="s">
        <v>89</v>
      </c>
      <c r="DY35" s="191" t="s">
        <v>89</v>
      </c>
      <c r="DZ35" s="191" t="s">
        <v>89</v>
      </c>
      <c r="EA35" s="191" t="s">
        <v>89</v>
      </c>
      <c r="EB35" s="192"/>
      <c r="EC35" s="191" t="s">
        <v>52</v>
      </c>
      <c r="ED35" s="191" t="s">
        <v>89</v>
      </c>
      <c r="EE35" s="191" t="s">
        <v>89</v>
      </c>
      <c r="EF35" s="191" t="s">
        <v>52</v>
      </c>
      <c r="EG35" s="191" t="s">
        <v>89</v>
      </c>
      <c r="EH35" s="191" t="s">
        <v>89</v>
      </c>
      <c r="EI35" s="191" t="s">
        <v>52</v>
      </c>
      <c r="EJ35" s="191" t="s">
        <v>89</v>
      </c>
      <c r="EK35" s="191" t="s">
        <v>89</v>
      </c>
      <c r="EL35" s="192"/>
      <c r="EM35" s="191" t="s">
        <v>52</v>
      </c>
      <c r="EN35" s="191" t="s">
        <v>52</v>
      </c>
      <c r="EO35" s="191" t="s">
        <v>55</v>
      </c>
      <c r="EP35" s="191" t="s">
        <v>89</v>
      </c>
      <c r="EQ35" s="192"/>
      <c r="ER35" s="191">
        <v>2002</v>
      </c>
      <c r="ES35" s="191" t="s">
        <v>53</v>
      </c>
      <c r="ET35" s="191" t="s">
        <v>52</v>
      </c>
      <c r="EU35" s="191" t="s">
        <v>52</v>
      </c>
      <c r="EV35" s="191" t="s">
        <v>52</v>
      </c>
      <c r="EW35" s="191" t="s">
        <v>89</v>
      </c>
      <c r="EX35" s="192"/>
      <c r="EY35" s="191" t="s">
        <v>53</v>
      </c>
      <c r="EZ35" s="191" t="s">
        <v>53</v>
      </c>
      <c r="FA35" s="191" t="s">
        <v>52</v>
      </c>
      <c r="FB35" s="191" t="s">
        <v>52</v>
      </c>
      <c r="FC35" s="191" t="s">
        <v>53</v>
      </c>
      <c r="FD35" s="191" t="s">
        <v>53</v>
      </c>
      <c r="FE35" s="191" t="s">
        <v>52</v>
      </c>
      <c r="FF35" s="191" t="s">
        <v>52</v>
      </c>
      <c r="FG35" s="191" t="s">
        <v>53</v>
      </c>
      <c r="FH35" s="191" t="s">
        <v>834</v>
      </c>
      <c r="FI35" s="191">
        <v>2001</v>
      </c>
      <c r="FJ35" s="191" t="s">
        <v>89</v>
      </c>
      <c r="FK35" s="193"/>
      <c r="FL35" s="194" t="s">
        <v>53</v>
      </c>
      <c r="FM35" s="292"/>
      <c r="FN35" s="194" t="s">
        <v>52</v>
      </c>
      <c r="FO35" s="194" t="s">
        <v>53</v>
      </c>
      <c r="FP35" s="194" t="s">
        <v>52</v>
      </c>
      <c r="FQ35" s="194" t="s">
        <v>52</v>
      </c>
      <c r="FR35" s="194" t="s">
        <v>52</v>
      </c>
      <c r="FS35" s="194" t="s">
        <v>52</v>
      </c>
      <c r="FT35" s="194" t="s">
        <v>55</v>
      </c>
      <c r="FU35" s="194" t="s">
        <v>55</v>
      </c>
      <c r="FV35" s="194" t="s">
        <v>55</v>
      </c>
      <c r="FW35" s="194" t="s">
        <v>880</v>
      </c>
      <c r="FX35" s="194" t="s">
        <v>910</v>
      </c>
      <c r="FY35" s="292"/>
      <c r="FZ35" s="194" t="s">
        <v>53</v>
      </c>
      <c r="GA35" s="194" t="s">
        <v>53</v>
      </c>
      <c r="GB35" s="195" t="s">
        <v>89</v>
      </c>
      <c r="GC35" s="189" t="s">
        <v>947</v>
      </c>
      <c r="GD35" s="189">
        <v>2010</v>
      </c>
    </row>
    <row r="36" spans="1:186" s="196" customFormat="1" ht="50.1" customHeight="1">
      <c r="A36" s="182" t="s">
        <v>39</v>
      </c>
      <c r="B36" s="183"/>
      <c r="C36" s="202" t="s">
        <v>53</v>
      </c>
      <c r="D36" s="202" t="s">
        <v>85</v>
      </c>
      <c r="E36" s="202"/>
      <c r="F36" s="202" t="s">
        <v>53</v>
      </c>
      <c r="G36" s="202" t="s">
        <v>104</v>
      </c>
      <c r="H36" s="202" t="s">
        <v>53</v>
      </c>
      <c r="I36" s="202" t="s">
        <v>139</v>
      </c>
      <c r="J36" s="202" t="s">
        <v>52</v>
      </c>
      <c r="K36" s="202" t="s">
        <v>89</v>
      </c>
      <c r="L36" s="202" t="s">
        <v>53</v>
      </c>
      <c r="M36" s="202" t="s">
        <v>174</v>
      </c>
      <c r="N36" s="202" t="s">
        <v>53</v>
      </c>
      <c r="O36" s="202" t="s">
        <v>188</v>
      </c>
      <c r="P36" s="202" t="s">
        <v>53</v>
      </c>
      <c r="Q36" s="202" t="s">
        <v>219</v>
      </c>
      <c r="R36" s="202" t="s">
        <v>53</v>
      </c>
      <c r="S36" s="202" t="s">
        <v>245</v>
      </c>
      <c r="T36" s="202" t="s">
        <v>53</v>
      </c>
      <c r="U36" s="202" t="s">
        <v>255</v>
      </c>
      <c r="V36" s="202" t="s">
        <v>257</v>
      </c>
      <c r="W36" s="202" t="s">
        <v>52</v>
      </c>
      <c r="X36" s="202" t="s">
        <v>53</v>
      </c>
      <c r="Y36" s="202" t="s">
        <v>282</v>
      </c>
      <c r="Z36" s="202" t="s">
        <v>304</v>
      </c>
      <c r="AA36" s="184"/>
      <c r="AB36" s="185" t="s">
        <v>53</v>
      </c>
      <c r="AC36" s="185" t="s">
        <v>53</v>
      </c>
      <c r="AD36" s="185" t="s">
        <v>53</v>
      </c>
      <c r="AE36" s="185" t="s">
        <v>52</v>
      </c>
      <c r="AF36" s="412">
        <v>0</v>
      </c>
      <c r="AG36" s="185" t="s">
        <v>313</v>
      </c>
      <c r="AH36" s="185" t="s">
        <v>340</v>
      </c>
      <c r="AI36" s="185" t="s">
        <v>350</v>
      </c>
      <c r="AJ36" s="185" t="s">
        <v>53</v>
      </c>
      <c r="AK36" s="185" t="s">
        <v>363</v>
      </c>
      <c r="AL36" s="412">
        <v>1629104</v>
      </c>
      <c r="AM36" s="185" t="s">
        <v>313</v>
      </c>
      <c r="AN36" s="185" t="s">
        <v>340</v>
      </c>
      <c r="AO36" s="185" t="s">
        <v>379</v>
      </c>
      <c r="AP36" s="185">
        <v>1629104</v>
      </c>
      <c r="AQ36" s="185" t="s">
        <v>89</v>
      </c>
      <c r="AR36" s="335"/>
      <c r="AS36" s="185" t="s">
        <v>53</v>
      </c>
      <c r="AT36" s="185" t="s">
        <v>396</v>
      </c>
      <c r="AU36" s="412">
        <v>5368104</v>
      </c>
      <c r="AV36" s="185" t="s">
        <v>313</v>
      </c>
      <c r="AW36" s="185" t="s">
        <v>340</v>
      </c>
      <c r="AX36" s="185" t="s">
        <v>428</v>
      </c>
      <c r="AY36" s="282">
        <v>0.2328220055770816</v>
      </c>
      <c r="AZ36" s="185" t="s">
        <v>434</v>
      </c>
      <c r="BA36" s="185" t="s">
        <v>437</v>
      </c>
      <c r="BB36" s="185" t="s">
        <v>453</v>
      </c>
      <c r="BC36" s="185" t="s">
        <v>52</v>
      </c>
      <c r="BD36" s="185" t="s">
        <v>475</v>
      </c>
      <c r="BE36" s="181"/>
      <c r="BF36" s="186"/>
      <c r="BG36" s="187" t="s">
        <v>53</v>
      </c>
      <c r="BH36" s="187" t="s">
        <v>53</v>
      </c>
      <c r="BI36" s="187" t="s">
        <v>53</v>
      </c>
      <c r="BJ36" s="187" t="s">
        <v>53</v>
      </c>
      <c r="BK36" s="187" t="s">
        <v>53</v>
      </c>
      <c r="BL36" s="187" t="s">
        <v>53</v>
      </c>
      <c r="BM36" s="187" t="s">
        <v>53</v>
      </c>
      <c r="BN36" s="187" t="s">
        <v>260</v>
      </c>
      <c r="BO36" s="187" t="s">
        <v>260</v>
      </c>
      <c r="BP36" s="187" t="s">
        <v>260</v>
      </c>
      <c r="BQ36" s="187" t="s">
        <v>260</v>
      </c>
      <c r="BR36" s="187" t="s">
        <v>89</v>
      </c>
      <c r="BS36" s="186"/>
      <c r="BT36" s="187" t="s">
        <v>53</v>
      </c>
      <c r="BU36" s="187" t="s">
        <v>53</v>
      </c>
      <c r="BV36" s="187" t="s">
        <v>53</v>
      </c>
      <c r="BW36" s="187" t="s">
        <v>53</v>
      </c>
      <c r="BX36" s="187" t="s">
        <v>53</v>
      </c>
      <c r="BY36" s="187" t="s">
        <v>53</v>
      </c>
      <c r="BZ36" s="187" t="s">
        <v>53</v>
      </c>
      <c r="CA36" s="187" t="s">
        <v>53</v>
      </c>
      <c r="CB36" s="187" t="s">
        <v>53</v>
      </c>
      <c r="CC36" s="187" t="s">
        <v>53</v>
      </c>
      <c r="CD36" s="187" t="s">
        <v>52</v>
      </c>
      <c r="CE36" s="187" t="s">
        <v>89</v>
      </c>
      <c r="CF36" s="188"/>
      <c r="CG36" s="187" t="s">
        <v>53</v>
      </c>
      <c r="CH36" s="187" t="s">
        <v>53</v>
      </c>
      <c r="CI36" s="187" t="s">
        <v>53</v>
      </c>
      <c r="CJ36" s="187" t="s">
        <v>53</v>
      </c>
      <c r="CK36" s="187" t="s">
        <v>53</v>
      </c>
      <c r="CL36" s="187" t="s">
        <v>53</v>
      </c>
      <c r="CM36" s="187" t="s">
        <v>53</v>
      </c>
      <c r="CN36" s="187" t="s">
        <v>260</v>
      </c>
      <c r="CO36" s="187" t="s">
        <v>260</v>
      </c>
      <c r="CP36" s="187" t="s">
        <v>260</v>
      </c>
      <c r="CQ36" s="187" t="s">
        <v>52</v>
      </c>
      <c r="CR36" s="187" t="s">
        <v>89</v>
      </c>
      <c r="CS36" s="188"/>
      <c r="CT36" s="187" t="s">
        <v>89</v>
      </c>
      <c r="CU36" s="187" t="s">
        <v>89</v>
      </c>
      <c r="CV36" s="187" t="s">
        <v>89</v>
      </c>
      <c r="CW36" s="187" t="s">
        <v>89</v>
      </c>
      <c r="CX36" s="187" t="s">
        <v>89</v>
      </c>
      <c r="CY36" s="187" t="s">
        <v>89</v>
      </c>
      <c r="CZ36" s="187" t="s">
        <v>89</v>
      </c>
      <c r="DA36" s="187" t="s">
        <v>89</v>
      </c>
      <c r="DB36" s="187" t="s">
        <v>89</v>
      </c>
      <c r="DC36" s="187" t="s">
        <v>89</v>
      </c>
      <c r="DD36" s="187" t="s">
        <v>89</v>
      </c>
      <c r="DE36" s="187" t="s">
        <v>89</v>
      </c>
      <c r="DF36" s="190"/>
      <c r="DG36" s="191" t="s">
        <v>53</v>
      </c>
      <c r="DH36" s="191" t="s">
        <v>594</v>
      </c>
      <c r="DI36" s="191" t="s">
        <v>617</v>
      </c>
      <c r="DJ36" s="191" t="s">
        <v>53</v>
      </c>
      <c r="DK36" s="191" t="s">
        <v>260</v>
      </c>
      <c r="DL36" s="191" t="s">
        <v>52</v>
      </c>
      <c r="DM36" s="191" t="s">
        <v>89</v>
      </c>
      <c r="DN36" s="191" t="s">
        <v>89</v>
      </c>
      <c r="DO36" s="191" t="s">
        <v>89</v>
      </c>
      <c r="DP36" s="191" t="s">
        <v>53</v>
      </c>
      <c r="DQ36" s="191" t="s">
        <v>687</v>
      </c>
      <c r="DR36" s="191" t="s">
        <v>53</v>
      </c>
      <c r="DS36" s="191" t="s">
        <v>707</v>
      </c>
      <c r="DT36" s="191" t="s">
        <v>730</v>
      </c>
      <c r="DU36" s="191" t="s">
        <v>747</v>
      </c>
      <c r="DV36" s="191" t="s">
        <v>89</v>
      </c>
      <c r="DW36" s="191" t="s">
        <v>89</v>
      </c>
      <c r="DX36" s="191" t="s">
        <v>89</v>
      </c>
      <c r="DY36" s="191" t="s">
        <v>89</v>
      </c>
      <c r="DZ36" s="191" t="s">
        <v>89</v>
      </c>
      <c r="EA36" s="191" t="s">
        <v>89</v>
      </c>
      <c r="EB36" s="192"/>
      <c r="EC36" s="191" t="s">
        <v>52</v>
      </c>
      <c r="ED36" s="191" t="s">
        <v>89</v>
      </c>
      <c r="EE36" s="191" t="s">
        <v>89</v>
      </c>
      <c r="EF36" s="191" t="s">
        <v>52</v>
      </c>
      <c r="EG36" s="191" t="s">
        <v>89</v>
      </c>
      <c r="EH36" s="191" t="s">
        <v>89</v>
      </c>
      <c r="EI36" s="191" t="s">
        <v>52</v>
      </c>
      <c r="EJ36" s="191" t="s">
        <v>89</v>
      </c>
      <c r="EK36" s="191" t="s">
        <v>89</v>
      </c>
      <c r="EL36" s="192"/>
      <c r="EM36" s="191" t="s">
        <v>52</v>
      </c>
      <c r="EN36" s="191" t="s">
        <v>52</v>
      </c>
      <c r="EO36" s="191" t="s">
        <v>55</v>
      </c>
      <c r="EP36" s="191" t="s">
        <v>89</v>
      </c>
      <c r="EQ36" s="192"/>
      <c r="ER36" s="191">
        <v>2007</v>
      </c>
      <c r="ES36" s="191" t="s">
        <v>52</v>
      </c>
      <c r="ET36" s="191" t="s">
        <v>52</v>
      </c>
      <c r="EU36" s="191" t="s">
        <v>52</v>
      </c>
      <c r="EV36" s="191" t="s">
        <v>52</v>
      </c>
      <c r="EW36" s="191" t="s">
        <v>89</v>
      </c>
      <c r="EX36" s="192"/>
      <c r="EY36" s="191" t="s">
        <v>53</v>
      </c>
      <c r="EZ36" s="191" t="s">
        <v>53</v>
      </c>
      <c r="FA36" s="191" t="s">
        <v>53</v>
      </c>
      <c r="FB36" s="191" t="s">
        <v>53</v>
      </c>
      <c r="FC36" s="191" t="s">
        <v>53</v>
      </c>
      <c r="FD36" s="191" t="s">
        <v>53</v>
      </c>
      <c r="FE36" s="191" t="s">
        <v>53</v>
      </c>
      <c r="FF36" s="191" t="s">
        <v>53</v>
      </c>
      <c r="FG36" s="191" t="s">
        <v>260</v>
      </c>
      <c r="FH36" s="191" t="s">
        <v>260</v>
      </c>
      <c r="FI36" s="191">
        <v>2009</v>
      </c>
      <c r="FJ36" s="191" t="s">
        <v>852</v>
      </c>
      <c r="FK36" s="193"/>
      <c r="FL36" s="194" t="s">
        <v>53</v>
      </c>
      <c r="FM36" s="292"/>
      <c r="FN36" s="194" t="s">
        <v>52</v>
      </c>
      <c r="FO36" s="194" t="s">
        <v>53</v>
      </c>
      <c r="FP36" s="194" t="s">
        <v>52</v>
      </c>
      <c r="FQ36" s="194" t="s">
        <v>53</v>
      </c>
      <c r="FR36" s="194" t="s">
        <v>53</v>
      </c>
      <c r="FS36" s="194" t="s">
        <v>52</v>
      </c>
      <c r="FT36" s="194" t="s">
        <v>52</v>
      </c>
      <c r="FU36" s="194" t="s">
        <v>53</v>
      </c>
      <c r="FV36" s="194" t="s">
        <v>55</v>
      </c>
      <c r="FW36" s="194" t="s">
        <v>867</v>
      </c>
      <c r="FX36" s="194" t="s">
        <v>911</v>
      </c>
      <c r="FY36" s="292"/>
      <c r="FZ36" s="194" t="s">
        <v>53</v>
      </c>
      <c r="GA36" s="194" t="s">
        <v>52</v>
      </c>
      <c r="GB36" s="195" t="s">
        <v>944</v>
      </c>
      <c r="GC36" s="189" t="s">
        <v>948</v>
      </c>
      <c r="GD36" s="189">
        <v>2010</v>
      </c>
    </row>
    <row r="37" spans="1:186" s="196" customFormat="1" ht="50.1" customHeight="1">
      <c r="A37" s="182" t="s">
        <v>40</v>
      </c>
      <c r="B37" s="183"/>
      <c r="C37" s="202" t="s">
        <v>53</v>
      </c>
      <c r="D37" s="202" t="s">
        <v>82</v>
      </c>
      <c r="E37" s="202"/>
      <c r="F37" s="202" t="s">
        <v>53</v>
      </c>
      <c r="G37" s="202" t="s">
        <v>100</v>
      </c>
      <c r="H37" s="202" t="s">
        <v>53</v>
      </c>
      <c r="I37" s="202" t="s">
        <v>140</v>
      </c>
      <c r="J37" s="202" t="s">
        <v>52</v>
      </c>
      <c r="K37" s="202" t="s">
        <v>89</v>
      </c>
      <c r="L37" s="202" t="s">
        <v>53</v>
      </c>
      <c r="M37" s="202" t="s">
        <v>175</v>
      </c>
      <c r="N37" s="202" t="s">
        <v>53</v>
      </c>
      <c r="O37" s="202" t="s">
        <v>157</v>
      </c>
      <c r="P37" s="202" t="s">
        <v>53</v>
      </c>
      <c r="Q37" s="202" t="s">
        <v>220</v>
      </c>
      <c r="R37" s="202" t="s">
        <v>53</v>
      </c>
      <c r="S37" s="202" t="s">
        <v>246</v>
      </c>
      <c r="T37" s="202" t="s">
        <v>52</v>
      </c>
      <c r="U37" s="202" t="s">
        <v>89</v>
      </c>
      <c r="V37" s="202" t="s">
        <v>257</v>
      </c>
      <c r="W37" s="202" t="s">
        <v>53</v>
      </c>
      <c r="X37" s="202" t="s">
        <v>53</v>
      </c>
      <c r="Y37" s="202" t="s">
        <v>283</v>
      </c>
      <c r="Z37" s="202" t="s">
        <v>305</v>
      </c>
      <c r="AA37" s="184"/>
      <c r="AB37" s="185" t="s">
        <v>52</v>
      </c>
      <c r="AC37" s="185" t="s">
        <v>52</v>
      </c>
      <c r="AD37" s="185" t="s">
        <v>52</v>
      </c>
      <c r="AE37" s="185" t="s">
        <v>52</v>
      </c>
      <c r="AF37" s="412">
        <v>0</v>
      </c>
      <c r="AG37" s="185" t="s">
        <v>318</v>
      </c>
      <c r="AH37" s="185" t="s">
        <v>89</v>
      </c>
      <c r="AI37" s="185" t="s">
        <v>89</v>
      </c>
      <c r="AJ37" s="185" t="s">
        <v>52</v>
      </c>
      <c r="AK37" s="185" t="s">
        <v>55</v>
      </c>
      <c r="AL37" s="412">
        <v>0</v>
      </c>
      <c r="AM37" s="185" t="s">
        <v>318</v>
      </c>
      <c r="AN37" s="185" t="s">
        <v>89</v>
      </c>
      <c r="AO37" s="185" t="s">
        <v>89</v>
      </c>
      <c r="AP37" s="185">
        <v>0</v>
      </c>
      <c r="AQ37" s="185" t="s">
        <v>89</v>
      </c>
      <c r="AR37" s="335"/>
      <c r="AS37" s="185" t="s">
        <v>53</v>
      </c>
      <c r="AT37" s="185" t="s">
        <v>399</v>
      </c>
      <c r="AU37" s="412">
        <v>5623631.5130000003</v>
      </c>
      <c r="AV37" s="185" t="s">
        <v>318</v>
      </c>
      <c r="AW37" s="185" t="s">
        <v>416</v>
      </c>
      <c r="AX37" s="185" t="s">
        <v>429</v>
      </c>
      <c r="AY37" s="282">
        <v>0</v>
      </c>
      <c r="AZ37" s="185" t="s">
        <v>89</v>
      </c>
      <c r="BA37" s="185" t="s">
        <v>55</v>
      </c>
      <c r="BB37" s="185" t="s">
        <v>55</v>
      </c>
      <c r="BC37" s="185" t="s">
        <v>55</v>
      </c>
      <c r="BD37" s="185" t="s">
        <v>476</v>
      </c>
      <c r="BE37" s="181"/>
      <c r="BF37" s="186"/>
      <c r="BG37" s="187" t="s">
        <v>53</v>
      </c>
      <c r="BH37" s="187" t="s">
        <v>53</v>
      </c>
      <c r="BI37" s="187" t="s">
        <v>53</v>
      </c>
      <c r="BJ37" s="187" t="s">
        <v>53</v>
      </c>
      <c r="BK37" s="187" t="s">
        <v>53</v>
      </c>
      <c r="BL37" s="187" t="s">
        <v>53</v>
      </c>
      <c r="BM37" s="187" t="s">
        <v>53</v>
      </c>
      <c r="BN37" s="187" t="s">
        <v>53</v>
      </c>
      <c r="BO37" s="187" t="s">
        <v>53</v>
      </c>
      <c r="BP37" s="187" t="s">
        <v>53</v>
      </c>
      <c r="BQ37" s="187" t="s">
        <v>53</v>
      </c>
      <c r="BR37" s="187" t="s">
        <v>55</v>
      </c>
      <c r="BS37" s="186"/>
      <c r="BT37" s="187" t="s">
        <v>53</v>
      </c>
      <c r="BU37" s="187" t="s">
        <v>53</v>
      </c>
      <c r="BV37" s="187" t="s">
        <v>53</v>
      </c>
      <c r="BW37" s="187" t="s">
        <v>53</v>
      </c>
      <c r="BX37" s="187" t="s">
        <v>52</v>
      </c>
      <c r="BY37" s="187" t="s">
        <v>53</v>
      </c>
      <c r="BZ37" s="187" t="s">
        <v>53</v>
      </c>
      <c r="CA37" s="187" t="s">
        <v>52</v>
      </c>
      <c r="CB37" s="187" t="s">
        <v>52</v>
      </c>
      <c r="CC37" s="187" t="s">
        <v>52</v>
      </c>
      <c r="CD37" s="187" t="s">
        <v>52</v>
      </c>
      <c r="CE37" s="187" t="s">
        <v>55</v>
      </c>
      <c r="CF37" s="188"/>
      <c r="CG37" s="187" t="s">
        <v>260</v>
      </c>
      <c r="CH37" s="187" t="s">
        <v>260</v>
      </c>
      <c r="CI37" s="187" t="s">
        <v>260</v>
      </c>
      <c r="CJ37" s="187" t="s">
        <v>260</v>
      </c>
      <c r="CK37" s="187" t="s">
        <v>260</v>
      </c>
      <c r="CL37" s="187" t="s">
        <v>260</v>
      </c>
      <c r="CM37" s="187" t="s">
        <v>260</v>
      </c>
      <c r="CN37" s="187" t="s">
        <v>260</v>
      </c>
      <c r="CO37" s="187" t="s">
        <v>260</v>
      </c>
      <c r="CP37" s="187" t="s">
        <v>260</v>
      </c>
      <c r="CQ37" s="187" t="s">
        <v>260</v>
      </c>
      <c r="CR37" s="187" t="s">
        <v>55</v>
      </c>
      <c r="CS37" s="188"/>
      <c r="CT37" s="187" t="s">
        <v>531</v>
      </c>
      <c r="CU37" s="187" t="s">
        <v>89</v>
      </c>
      <c r="CV37" s="187" t="s">
        <v>89</v>
      </c>
      <c r="CW37" s="187" t="s">
        <v>89</v>
      </c>
      <c r="CX37" s="187" t="s">
        <v>89</v>
      </c>
      <c r="CY37" s="187" t="s">
        <v>89</v>
      </c>
      <c r="CZ37" s="187" t="s">
        <v>89</v>
      </c>
      <c r="DA37" s="187" t="s">
        <v>89</v>
      </c>
      <c r="DB37" s="187" t="s">
        <v>89</v>
      </c>
      <c r="DC37" s="187" t="s">
        <v>89</v>
      </c>
      <c r="DD37" s="187" t="s">
        <v>89</v>
      </c>
      <c r="DE37" s="187" t="s">
        <v>89</v>
      </c>
      <c r="DF37" s="190"/>
      <c r="DG37" s="191" t="s">
        <v>53</v>
      </c>
      <c r="DH37" s="191" t="s">
        <v>595</v>
      </c>
      <c r="DI37" s="191" t="s">
        <v>618</v>
      </c>
      <c r="DJ37" s="191" t="s">
        <v>53</v>
      </c>
      <c r="DK37" s="191" t="s">
        <v>53</v>
      </c>
      <c r="DL37" s="191" t="s">
        <v>52</v>
      </c>
      <c r="DM37" s="191" t="s">
        <v>89</v>
      </c>
      <c r="DN37" s="191" t="s">
        <v>89</v>
      </c>
      <c r="DO37" s="191" t="s">
        <v>89</v>
      </c>
      <c r="DP37" s="191" t="s">
        <v>52</v>
      </c>
      <c r="DQ37" s="191" t="s">
        <v>89</v>
      </c>
      <c r="DR37" s="191" t="s">
        <v>53</v>
      </c>
      <c r="DS37" s="191" t="s">
        <v>690</v>
      </c>
      <c r="DT37" s="191" t="s">
        <v>731</v>
      </c>
      <c r="DU37" s="191" t="s">
        <v>748</v>
      </c>
      <c r="DV37" s="191" t="s">
        <v>693</v>
      </c>
      <c r="DW37" s="191" t="s">
        <v>764</v>
      </c>
      <c r="DX37" s="191" t="s">
        <v>89</v>
      </c>
      <c r="DY37" s="191" t="s">
        <v>695</v>
      </c>
      <c r="DZ37" s="191" t="s">
        <v>783</v>
      </c>
      <c r="EA37" s="191" t="s">
        <v>89</v>
      </c>
      <c r="EB37" s="192"/>
      <c r="EC37" s="191" t="s">
        <v>52</v>
      </c>
      <c r="ED37" s="191" t="s">
        <v>89</v>
      </c>
      <c r="EE37" s="191" t="s">
        <v>89</v>
      </c>
      <c r="EF37" s="191" t="s">
        <v>52</v>
      </c>
      <c r="EG37" s="191" t="s">
        <v>89</v>
      </c>
      <c r="EH37" s="191" t="s">
        <v>89</v>
      </c>
      <c r="EI37" s="191" t="s">
        <v>52</v>
      </c>
      <c r="EJ37" s="191" t="s">
        <v>89</v>
      </c>
      <c r="EK37" s="191" t="s">
        <v>89</v>
      </c>
      <c r="EL37" s="192"/>
      <c r="EM37" s="191" t="s">
        <v>53</v>
      </c>
      <c r="EN37" s="191" t="s">
        <v>53</v>
      </c>
      <c r="EO37" s="191" t="s">
        <v>53</v>
      </c>
      <c r="EP37" s="191" t="s">
        <v>812</v>
      </c>
      <c r="EQ37" s="192"/>
      <c r="ER37" s="191" t="s">
        <v>55</v>
      </c>
      <c r="ES37" s="191" t="s">
        <v>55</v>
      </c>
      <c r="ET37" s="191" t="s">
        <v>55</v>
      </c>
      <c r="EU37" s="191" t="s">
        <v>55</v>
      </c>
      <c r="EV37" s="191" t="s">
        <v>55</v>
      </c>
      <c r="EW37" s="191" t="s">
        <v>89</v>
      </c>
      <c r="EX37" s="192"/>
      <c r="EY37" s="191" t="s">
        <v>53</v>
      </c>
      <c r="EZ37" s="191" t="s">
        <v>53</v>
      </c>
      <c r="FA37" s="191" t="s">
        <v>53</v>
      </c>
      <c r="FB37" s="191" t="s">
        <v>53</v>
      </c>
      <c r="FC37" s="191" t="s">
        <v>53</v>
      </c>
      <c r="FD37" s="191" t="s">
        <v>53</v>
      </c>
      <c r="FE37" s="191" t="s">
        <v>53</v>
      </c>
      <c r="FF37" s="191" t="s">
        <v>53</v>
      </c>
      <c r="FG37" s="191" t="s">
        <v>260</v>
      </c>
      <c r="FH37" s="191" t="s">
        <v>260</v>
      </c>
      <c r="FI37" s="191">
        <v>2006</v>
      </c>
      <c r="FJ37" s="191" t="s">
        <v>853</v>
      </c>
      <c r="FK37" s="193"/>
      <c r="FL37" s="194" t="s">
        <v>52</v>
      </c>
      <c r="FM37" s="292"/>
      <c r="FN37" s="194" t="s">
        <v>52</v>
      </c>
      <c r="FO37" s="194" t="s">
        <v>52</v>
      </c>
      <c r="FP37" s="194" t="s">
        <v>52</v>
      </c>
      <c r="FQ37" s="194" t="s">
        <v>260</v>
      </c>
      <c r="FR37" s="194" t="s">
        <v>55</v>
      </c>
      <c r="FS37" s="194" t="s">
        <v>52</v>
      </c>
      <c r="FT37" s="194" t="s">
        <v>52</v>
      </c>
      <c r="FU37" s="194" t="s">
        <v>55</v>
      </c>
      <c r="FV37" s="194" t="s">
        <v>55</v>
      </c>
      <c r="FW37" s="194" t="s">
        <v>260</v>
      </c>
      <c r="FX37" s="194" t="s">
        <v>912</v>
      </c>
      <c r="FY37" s="292"/>
      <c r="FZ37" s="194" t="s">
        <v>52</v>
      </c>
      <c r="GA37" s="194" t="s">
        <v>52</v>
      </c>
      <c r="GB37" s="195" t="s">
        <v>945</v>
      </c>
      <c r="GC37" s="189" t="s">
        <v>948</v>
      </c>
      <c r="GD37" s="189">
        <v>2010</v>
      </c>
    </row>
    <row r="38" spans="1:186" ht="12.75">
      <c r="B38" s="196"/>
      <c r="C38" s="446"/>
      <c r="D38" s="446"/>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BA38" s="446"/>
      <c r="BB38" s="446"/>
      <c r="BC38" s="446"/>
      <c r="BD38" s="446"/>
      <c r="BE38" s="446"/>
      <c r="BF38" s="446"/>
      <c r="BG38" s="446"/>
      <c r="BH38" s="446"/>
      <c r="BI38" s="446"/>
      <c r="BJ38" s="446"/>
      <c r="BK38" s="446"/>
      <c r="BL38" s="446"/>
      <c r="BM38" s="446"/>
      <c r="BN38" s="446"/>
      <c r="BO38" s="446"/>
      <c r="BP38" s="446"/>
      <c r="BQ38" s="446"/>
      <c r="BR38" s="446"/>
      <c r="BS38" s="446"/>
      <c r="BT38" s="446"/>
      <c r="BU38" s="446"/>
      <c r="BV38" s="446"/>
      <c r="BW38" s="446"/>
      <c r="BX38" s="446"/>
      <c r="BY38" s="446"/>
      <c r="BZ38" s="446"/>
      <c r="CA38" s="446"/>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c r="DR38" s="446"/>
      <c r="DS38" s="446"/>
      <c r="DT38" s="446"/>
      <c r="DU38" s="446"/>
      <c r="DV38" s="446"/>
      <c r="DW38" s="446"/>
      <c r="DX38" s="446"/>
      <c r="DY38" s="446"/>
      <c r="DZ38" s="446"/>
      <c r="EA38" s="446"/>
      <c r="EB38" s="446"/>
      <c r="EC38" s="446"/>
      <c r="ED38" s="446"/>
      <c r="EE38" s="446"/>
      <c r="EF38" s="446"/>
      <c r="EG38" s="446"/>
      <c r="EH38" s="446"/>
      <c r="EI38" s="446"/>
      <c r="EJ38" s="446"/>
      <c r="EK38" s="446"/>
      <c r="EL38" s="446"/>
      <c r="EM38" s="446"/>
      <c r="EN38" s="446"/>
      <c r="EO38" s="446"/>
      <c r="EP38" s="446"/>
      <c r="EQ38" s="446"/>
      <c r="ER38" s="446"/>
      <c r="ES38" s="446"/>
      <c r="ET38" s="446"/>
      <c r="EU38" s="446"/>
      <c r="EV38" s="446"/>
      <c r="EW38" s="446"/>
      <c r="EX38" s="446"/>
      <c r="EY38" s="446"/>
      <c r="EZ38" s="446"/>
      <c r="FA38" s="446"/>
      <c r="FB38" s="446"/>
      <c r="FC38" s="446"/>
      <c r="FD38" s="446"/>
      <c r="FE38" s="446"/>
      <c r="FF38" s="446"/>
      <c r="FG38" s="446"/>
      <c r="FH38" s="446"/>
      <c r="FI38" s="446"/>
      <c r="FJ38" s="446"/>
      <c r="FK38" s="446"/>
      <c r="FL38" s="446"/>
      <c r="FM38" s="446"/>
      <c r="FN38" s="446"/>
      <c r="FO38" s="446"/>
      <c r="FP38" s="446"/>
      <c r="FQ38" s="446"/>
      <c r="FR38" s="446"/>
      <c r="FS38" s="446"/>
      <c r="FT38" s="446"/>
      <c r="FU38" s="446"/>
      <c r="FV38" s="446"/>
      <c r="FW38" s="446"/>
      <c r="FX38" s="446"/>
      <c r="FY38" s="446"/>
      <c r="FZ38" s="446"/>
      <c r="GA38" s="446"/>
      <c r="GB38" s="446"/>
      <c r="GC38" s="446"/>
      <c r="GD38" s="446"/>
    </row>
    <row r="39" spans="1:186" ht="12.75">
      <c r="A39" s="197" t="s">
        <v>951</v>
      </c>
      <c r="B39" s="196"/>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BA39" s="446"/>
      <c r="BB39" s="446"/>
      <c r="BC39" s="446"/>
      <c r="BD39" s="446"/>
      <c r="BE39" s="446"/>
      <c r="BF39" s="446"/>
      <c r="BG39" s="446"/>
      <c r="BH39" s="446"/>
      <c r="BI39" s="446"/>
      <c r="BJ39" s="446"/>
      <c r="BK39" s="446"/>
      <c r="BL39" s="446"/>
      <c r="BM39" s="446"/>
      <c r="BN39" s="446"/>
      <c r="BO39" s="446"/>
      <c r="BP39" s="446"/>
      <c r="BQ39" s="446"/>
      <c r="BR39" s="446"/>
      <c r="BS39" s="446"/>
      <c r="BT39" s="446"/>
      <c r="BU39" s="446"/>
      <c r="BV39" s="446"/>
      <c r="BW39" s="446"/>
      <c r="BX39" s="446"/>
      <c r="BY39" s="446"/>
      <c r="BZ39" s="446"/>
      <c r="CA39" s="446"/>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6"/>
      <c r="CX39" s="446"/>
      <c r="CY39" s="446"/>
      <c r="CZ39" s="446"/>
      <c r="DA39" s="446"/>
      <c r="DB39" s="446"/>
      <c r="DC39" s="446"/>
      <c r="DD39" s="446"/>
      <c r="DE39" s="446"/>
      <c r="DF39" s="446"/>
      <c r="DG39" s="446"/>
      <c r="DH39" s="446"/>
      <c r="DI39" s="446"/>
      <c r="DJ39" s="446"/>
      <c r="DK39" s="446"/>
      <c r="DL39" s="446"/>
      <c r="DM39" s="446"/>
      <c r="DN39" s="446"/>
      <c r="DO39" s="446"/>
      <c r="DP39" s="446"/>
      <c r="DQ39" s="446"/>
      <c r="DR39" s="446"/>
      <c r="DS39" s="446"/>
      <c r="DT39" s="446"/>
      <c r="DU39" s="446"/>
      <c r="DV39" s="446"/>
      <c r="DW39" s="446"/>
      <c r="DX39" s="446"/>
      <c r="DY39" s="446"/>
      <c r="DZ39" s="446"/>
      <c r="EA39" s="446"/>
      <c r="EB39" s="446"/>
      <c r="EC39" s="446"/>
      <c r="ED39" s="446"/>
      <c r="EE39" s="446"/>
      <c r="EF39" s="446"/>
      <c r="EG39" s="446"/>
      <c r="EH39" s="446"/>
      <c r="EI39" s="446"/>
      <c r="EJ39" s="446"/>
      <c r="EK39" s="446"/>
      <c r="EL39" s="446"/>
      <c r="EM39" s="446"/>
      <c r="EN39" s="446"/>
      <c r="EO39" s="446"/>
      <c r="EP39" s="446"/>
      <c r="EQ39" s="446"/>
      <c r="ER39" s="446"/>
      <c r="ES39" s="446"/>
      <c r="ET39" s="446"/>
      <c r="EU39" s="446"/>
      <c r="EV39" s="446"/>
      <c r="EW39" s="446"/>
      <c r="EX39" s="446"/>
      <c r="EY39" s="446"/>
      <c r="EZ39" s="446"/>
      <c r="FA39" s="446"/>
      <c r="FB39" s="446"/>
      <c r="FC39" s="446"/>
      <c r="FD39" s="446"/>
      <c r="FE39" s="446"/>
      <c r="FF39" s="446"/>
      <c r="FG39" s="446"/>
      <c r="FH39" s="446"/>
      <c r="FI39" s="446"/>
      <c r="FJ39" s="446"/>
      <c r="FK39" s="446"/>
      <c r="FL39" s="446"/>
      <c r="FM39" s="446"/>
      <c r="FN39" s="446"/>
      <c r="FO39" s="446"/>
      <c r="FP39" s="446"/>
      <c r="FQ39" s="446"/>
      <c r="FR39" s="446"/>
      <c r="FS39" s="446"/>
      <c r="FT39" s="446"/>
      <c r="FU39" s="446"/>
      <c r="FV39" s="446"/>
      <c r="FW39" s="446"/>
      <c r="FX39" s="446"/>
      <c r="FY39" s="446"/>
      <c r="FZ39" s="446"/>
      <c r="GA39" s="446"/>
      <c r="GB39" s="446"/>
      <c r="GC39" s="446"/>
      <c r="GD39" s="446"/>
    </row>
    <row r="40" spans="1:186" ht="18" customHeight="1">
      <c r="A40" s="285" t="s">
        <v>952</v>
      </c>
      <c r="B40" s="197"/>
      <c r="C40" s="197"/>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446"/>
      <c r="AB40" s="446"/>
      <c r="AC40" s="446"/>
      <c r="AD40" s="446"/>
      <c r="BA40" s="446"/>
      <c r="BB40" s="446"/>
      <c r="BC40" s="446"/>
      <c r="BD40" s="446"/>
      <c r="BE40" s="446"/>
      <c r="BF40" s="446"/>
      <c r="BG40" s="446"/>
      <c r="BH40" s="446"/>
      <c r="BI40" s="446"/>
      <c r="BJ40" s="446"/>
      <c r="BK40" s="446"/>
      <c r="BL40" s="446"/>
      <c r="BM40" s="446"/>
      <c r="BN40" s="446"/>
      <c r="BO40" s="446"/>
      <c r="BP40" s="446"/>
      <c r="BQ40" s="446"/>
      <c r="BR40" s="446"/>
      <c r="BS40" s="446"/>
      <c r="BT40" s="446"/>
      <c r="BU40" s="446"/>
      <c r="BV40" s="446"/>
      <c r="BW40" s="446"/>
      <c r="BX40" s="446"/>
      <c r="BY40" s="446"/>
      <c r="BZ40" s="446"/>
      <c r="CA40" s="446"/>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c r="DR40" s="446"/>
      <c r="DS40" s="446"/>
      <c r="DT40" s="446"/>
      <c r="DU40" s="446"/>
      <c r="DV40" s="446"/>
      <c r="DW40" s="446"/>
      <c r="DX40" s="446"/>
      <c r="DY40" s="446"/>
      <c r="DZ40" s="446"/>
      <c r="EA40" s="446"/>
      <c r="EB40" s="446"/>
      <c r="EC40" s="446"/>
      <c r="ED40" s="446"/>
      <c r="EE40" s="446"/>
      <c r="EF40" s="446"/>
      <c r="EG40" s="446"/>
      <c r="EH40" s="446"/>
      <c r="EI40" s="446"/>
      <c r="EJ40" s="446"/>
      <c r="EK40" s="446"/>
      <c r="EL40" s="446"/>
      <c r="EM40" s="446"/>
      <c r="EN40" s="446"/>
      <c r="EO40" s="446"/>
      <c r="EP40" s="446"/>
      <c r="EQ40" s="446"/>
      <c r="ER40" s="446"/>
      <c r="ES40" s="446"/>
      <c r="ET40" s="446"/>
      <c r="EU40" s="446"/>
      <c r="EV40" s="446"/>
      <c r="EW40" s="446"/>
      <c r="EX40" s="446"/>
      <c r="EY40" s="446"/>
      <c r="EZ40" s="446"/>
      <c r="FA40" s="446"/>
      <c r="FB40" s="446"/>
      <c r="FC40" s="446"/>
      <c r="FD40" s="446"/>
      <c r="FE40" s="446"/>
      <c r="FF40" s="446"/>
      <c r="FG40" s="446"/>
      <c r="FH40" s="446"/>
      <c r="FI40" s="446"/>
      <c r="FJ40" s="446"/>
      <c r="FK40" s="446"/>
      <c r="FL40" s="446"/>
      <c r="FM40" s="446"/>
      <c r="FN40" s="446"/>
      <c r="FO40" s="446"/>
      <c r="FP40" s="446"/>
      <c r="FQ40" s="446"/>
      <c r="FR40" s="446"/>
      <c r="FS40" s="446"/>
      <c r="FT40" s="446"/>
      <c r="FU40" s="446"/>
      <c r="FV40" s="446"/>
      <c r="FW40" s="446"/>
      <c r="FX40" s="446"/>
      <c r="FY40" s="446"/>
      <c r="FZ40" s="446"/>
      <c r="GA40" s="446"/>
      <c r="GB40" s="446"/>
      <c r="GC40" s="446"/>
      <c r="GD40" s="446"/>
    </row>
    <row r="41" spans="1:186" ht="12.75">
      <c r="A41" s="446" t="s">
        <v>953</v>
      </c>
      <c r="B41" s="196"/>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446"/>
      <c r="AB41" s="446"/>
      <c r="AC41" s="446"/>
      <c r="AD41" s="446"/>
      <c r="BA41" s="446"/>
      <c r="BB41" s="446"/>
      <c r="BC41" s="446"/>
      <c r="BD41" s="446"/>
      <c r="BE41" s="446"/>
      <c r="BF41" s="446"/>
      <c r="BG41" s="446"/>
      <c r="BH41" s="446"/>
      <c r="BI41" s="446"/>
      <c r="BJ41" s="446"/>
      <c r="BK41" s="446"/>
      <c r="BL41" s="446"/>
      <c r="BM41" s="446"/>
      <c r="BN41" s="446"/>
      <c r="BO41" s="446"/>
      <c r="BP41" s="446"/>
      <c r="BQ41" s="446"/>
      <c r="BR41" s="446"/>
      <c r="BS41" s="446"/>
      <c r="BT41" s="446"/>
      <c r="BU41" s="446"/>
      <c r="BV41" s="446"/>
      <c r="BW41" s="446"/>
      <c r="BX41" s="446"/>
      <c r="BY41" s="446"/>
      <c r="BZ41" s="446"/>
      <c r="CA41" s="446"/>
      <c r="CB41" s="446"/>
      <c r="CC41" s="446"/>
      <c r="CD41" s="446"/>
      <c r="CE41" s="446"/>
      <c r="CF41" s="446"/>
      <c r="CG41" s="446"/>
      <c r="CH41" s="446"/>
      <c r="CI41" s="446"/>
      <c r="CJ41" s="446"/>
      <c r="CK41" s="446"/>
      <c r="CL41" s="446"/>
      <c r="CM41" s="446"/>
      <c r="CN41" s="446"/>
      <c r="CO41" s="446"/>
      <c r="CP41" s="446"/>
      <c r="CQ41" s="446"/>
      <c r="CR41" s="446"/>
      <c r="CS41" s="446"/>
      <c r="CT41" s="446"/>
      <c r="CU41" s="446"/>
      <c r="CV41" s="446"/>
      <c r="CW41" s="446"/>
      <c r="CX41" s="446"/>
      <c r="CY41" s="446"/>
      <c r="CZ41" s="446"/>
      <c r="DA41" s="446"/>
      <c r="DB41" s="446"/>
      <c r="DC41" s="446"/>
      <c r="DD41" s="446"/>
      <c r="DE41" s="446"/>
      <c r="DF41" s="446"/>
      <c r="DG41" s="446"/>
      <c r="DH41" s="446"/>
      <c r="DI41" s="446"/>
      <c r="DJ41" s="446"/>
      <c r="DK41" s="446"/>
      <c r="DL41" s="446"/>
      <c r="DM41" s="446"/>
      <c r="DN41" s="446"/>
      <c r="DO41" s="446"/>
      <c r="DP41" s="446"/>
      <c r="DQ41" s="446"/>
      <c r="DR41" s="446"/>
      <c r="DS41" s="446"/>
      <c r="DT41" s="446"/>
      <c r="DU41" s="446"/>
      <c r="DV41" s="446"/>
      <c r="DW41" s="446"/>
      <c r="DX41" s="446"/>
      <c r="DY41" s="446"/>
      <c r="DZ41" s="446"/>
      <c r="EA41" s="446"/>
      <c r="EB41" s="446"/>
      <c r="EC41" s="446"/>
      <c r="ED41" s="446"/>
      <c r="EE41" s="446"/>
      <c r="EF41" s="446"/>
      <c r="EG41" s="446"/>
      <c r="EH41" s="446"/>
      <c r="EI41" s="446"/>
      <c r="EJ41" s="446"/>
      <c r="EK41" s="446"/>
      <c r="EL41" s="446"/>
      <c r="EM41" s="446"/>
      <c r="EN41" s="446"/>
      <c r="EO41" s="446"/>
      <c r="EP41" s="446"/>
      <c r="EQ41" s="446"/>
      <c r="ER41" s="446"/>
      <c r="ES41" s="446"/>
      <c r="ET41" s="446"/>
      <c r="EU41" s="446"/>
      <c r="EV41" s="446"/>
      <c r="EW41" s="446"/>
      <c r="EX41" s="446"/>
      <c r="EY41" s="446"/>
      <c r="EZ41" s="446"/>
      <c r="FA41" s="446"/>
      <c r="FB41" s="446"/>
      <c r="FC41" s="446"/>
      <c r="FD41" s="446"/>
      <c r="FE41" s="446"/>
      <c r="FF41" s="446"/>
      <c r="FG41" s="446"/>
      <c r="FH41" s="446"/>
      <c r="FI41" s="446"/>
      <c r="FJ41" s="446"/>
      <c r="FK41" s="446"/>
      <c r="FL41" s="446"/>
      <c r="FM41" s="446"/>
      <c r="FN41" s="446"/>
      <c r="FO41" s="446"/>
      <c r="FP41" s="446"/>
      <c r="FQ41" s="446"/>
      <c r="FR41" s="446"/>
      <c r="FS41" s="446"/>
      <c r="FT41" s="446"/>
      <c r="FU41" s="446"/>
      <c r="FV41" s="446"/>
      <c r="FW41" s="446"/>
      <c r="FX41" s="446"/>
      <c r="FY41" s="446"/>
      <c r="FZ41" s="446"/>
      <c r="GA41" s="446"/>
      <c r="GB41" s="446"/>
      <c r="GC41" s="446"/>
      <c r="GD41" s="446"/>
    </row>
    <row r="42" spans="1:186" ht="30" customHeight="1">
      <c r="B42" s="196"/>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446"/>
      <c r="AB42" s="446"/>
      <c r="AC42" s="446"/>
      <c r="AD42" s="446"/>
      <c r="BA42" s="446"/>
      <c r="BB42" s="446"/>
      <c r="BC42" s="446"/>
      <c r="BD42" s="446"/>
      <c r="BE42" s="446"/>
      <c r="BF42" s="446"/>
      <c r="BG42" s="446"/>
      <c r="BH42" s="446"/>
      <c r="BI42" s="446"/>
      <c r="BJ42" s="446"/>
      <c r="BK42" s="446"/>
      <c r="BL42" s="446"/>
      <c r="BM42" s="446"/>
      <c r="BN42" s="446"/>
      <c r="BO42" s="446"/>
      <c r="BP42" s="446"/>
      <c r="BQ42" s="446"/>
      <c r="BR42" s="446"/>
      <c r="BS42" s="446"/>
      <c r="BT42" s="446"/>
      <c r="BU42" s="446"/>
      <c r="BV42" s="446"/>
      <c r="BW42" s="446"/>
      <c r="BX42" s="446"/>
      <c r="BY42" s="446"/>
      <c r="BZ42" s="446"/>
      <c r="CA42" s="446"/>
      <c r="CB42" s="446"/>
      <c r="CC42" s="446"/>
      <c r="CD42" s="446"/>
      <c r="CE42" s="446"/>
      <c r="CF42" s="446"/>
      <c r="CG42" s="446"/>
      <c r="CH42" s="446"/>
      <c r="CI42" s="446"/>
      <c r="CJ42" s="446"/>
      <c r="CK42" s="446"/>
      <c r="CL42" s="446"/>
      <c r="CM42" s="446"/>
      <c r="CN42" s="446"/>
      <c r="CO42" s="446"/>
      <c r="CP42" s="446"/>
      <c r="CQ42" s="446"/>
      <c r="CR42" s="446"/>
      <c r="CS42" s="446"/>
      <c r="CT42" s="446"/>
      <c r="CU42" s="446"/>
      <c r="CV42" s="446"/>
      <c r="CW42" s="446"/>
      <c r="CX42" s="446"/>
      <c r="CY42" s="446"/>
      <c r="CZ42" s="446"/>
      <c r="DA42" s="446"/>
      <c r="DB42" s="446"/>
      <c r="DC42" s="446"/>
      <c r="DD42" s="446"/>
      <c r="DE42" s="446"/>
      <c r="DF42" s="446"/>
      <c r="DG42" s="446"/>
      <c r="DH42" s="446"/>
      <c r="DI42" s="446"/>
      <c r="DJ42" s="446"/>
      <c r="DK42" s="446"/>
      <c r="DL42" s="446"/>
      <c r="DM42" s="446"/>
      <c r="DN42" s="446"/>
      <c r="DO42" s="446"/>
      <c r="DP42" s="446"/>
      <c r="DQ42" s="446"/>
      <c r="DR42" s="446"/>
      <c r="DS42" s="446"/>
      <c r="DT42" s="446"/>
      <c r="DU42" s="446"/>
      <c r="DV42" s="446"/>
      <c r="DW42" s="446"/>
      <c r="DX42" s="446"/>
      <c r="DY42" s="446"/>
      <c r="DZ42" s="446"/>
      <c r="EA42" s="446"/>
      <c r="EB42" s="446"/>
      <c r="EC42" s="446"/>
      <c r="ED42" s="446"/>
      <c r="EE42" s="446"/>
      <c r="EF42" s="446"/>
      <c r="EG42" s="446"/>
      <c r="EH42" s="446"/>
      <c r="EI42" s="446"/>
      <c r="EJ42" s="446"/>
      <c r="EK42" s="446"/>
      <c r="EL42" s="446"/>
      <c r="EM42" s="446"/>
      <c r="EN42" s="446"/>
      <c r="EO42" s="446"/>
      <c r="EP42" s="446"/>
      <c r="EQ42" s="446"/>
      <c r="ER42" s="446"/>
      <c r="ES42" s="446"/>
      <c r="ET42" s="446"/>
      <c r="EU42" s="446"/>
      <c r="EV42" s="446"/>
      <c r="EW42" s="446"/>
      <c r="EX42" s="446"/>
      <c r="EY42" s="446"/>
      <c r="EZ42" s="446"/>
      <c r="FA42" s="446"/>
      <c r="FB42" s="446"/>
      <c r="FC42" s="446"/>
      <c r="FD42" s="446"/>
      <c r="FE42" s="446"/>
      <c r="FF42" s="446"/>
      <c r="FG42" s="446"/>
      <c r="FH42" s="446"/>
      <c r="FI42" s="446"/>
      <c r="FJ42" s="446"/>
      <c r="FK42" s="446"/>
      <c r="FL42" s="446"/>
      <c r="FM42" s="446"/>
      <c r="FN42" s="446"/>
      <c r="FO42" s="446"/>
      <c r="FP42" s="446"/>
      <c r="FQ42" s="446"/>
      <c r="FR42" s="446"/>
      <c r="FS42" s="446"/>
      <c r="FT42" s="446"/>
      <c r="FU42" s="446"/>
      <c r="FV42" s="446"/>
      <c r="FW42" s="446"/>
      <c r="FX42" s="446"/>
      <c r="FY42" s="446"/>
      <c r="FZ42" s="446"/>
      <c r="GA42" s="446"/>
      <c r="GB42" s="446"/>
      <c r="GC42" s="446"/>
      <c r="GD42" s="446"/>
    </row>
    <row r="43" spans="1:186" ht="30" customHeight="1">
      <c r="B43" s="19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BA43" s="446"/>
      <c r="BB43" s="446"/>
      <c r="BC43" s="446"/>
      <c r="BD43" s="446"/>
      <c r="BE43" s="446"/>
      <c r="BF43" s="446"/>
      <c r="BG43" s="446"/>
      <c r="BH43" s="446"/>
      <c r="BI43" s="446"/>
      <c r="BJ43" s="446"/>
      <c r="BK43" s="446"/>
      <c r="BL43" s="446"/>
      <c r="BM43" s="446"/>
      <c r="BN43" s="446"/>
      <c r="BO43" s="446"/>
      <c r="BP43" s="446"/>
      <c r="BQ43" s="446"/>
      <c r="BR43" s="446"/>
      <c r="BS43" s="446"/>
      <c r="BT43" s="446"/>
      <c r="BU43" s="446"/>
      <c r="BV43" s="446"/>
      <c r="BW43" s="446"/>
      <c r="BX43" s="446"/>
      <c r="BY43" s="446"/>
      <c r="BZ43" s="446"/>
      <c r="CA43" s="446"/>
      <c r="CB43" s="446"/>
      <c r="CC43" s="446"/>
      <c r="CD43" s="446"/>
      <c r="CE43" s="446"/>
      <c r="CF43" s="446"/>
      <c r="CG43" s="446"/>
      <c r="CH43" s="446"/>
      <c r="CI43" s="446"/>
      <c r="CJ43" s="446"/>
      <c r="CK43" s="446"/>
      <c r="CL43" s="446"/>
      <c r="CM43" s="446"/>
      <c r="CN43" s="446"/>
      <c r="CO43" s="446"/>
      <c r="CP43" s="446"/>
      <c r="CQ43" s="446"/>
      <c r="CR43" s="446"/>
      <c r="CS43" s="446"/>
      <c r="CT43" s="446"/>
      <c r="CU43" s="446"/>
      <c r="CV43" s="446"/>
      <c r="CW43" s="446"/>
      <c r="CX43" s="446"/>
      <c r="CY43" s="446"/>
      <c r="CZ43" s="446"/>
      <c r="DA43" s="446"/>
      <c r="DB43" s="446"/>
      <c r="DC43" s="446"/>
      <c r="DD43" s="446"/>
      <c r="DE43" s="446"/>
      <c r="DF43" s="446"/>
      <c r="DG43" s="446"/>
      <c r="DH43" s="446"/>
      <c r="DI43" s="446"/>
      <c r="DJ43" s="446"/>
      <c r="DK43" s="446"/>
      <c r="DL43" s="446"/>
      <c r="DM43" s="446"/>
      <c r="DN43" s="446"/>
      <c r="DO43" s="446"/>
      <c r="DP43" s="446"/>
      <c r="DQ43" s="446"/>
      <c r="DR43" s="446"/>
      <c r="DS43" s="446"/>
      <c r="DT43" s="446"/>
      <c r="DU43" s="446"/>
      <c r="DV43" s="446"/>
      <c r="DW43" s="446"/>
      <c r="DX43" s="446"/>
      <c r="DY43" s="446"/>
      <c r="DZ43" s="446"/>
      <c r="EA43" s="446"/>
      <c r="EB43" s="446"/>
      <c r="EC43" s="446"/>
      <c r="ED43" s="446"/>
      <c r="EE43" s="446"/>
      <c r="EF43" s="446"/>
      <c r="EG43" s="446"/>
      <c r="EH43" s="446"/>
      <c r="EI43" s="446"/>
      <c r="EJ43" s="446"/>
      <c r="EK43" s="446"/>
      <c r="EL43" s="446"/>
      <c r="EM43" s="446"/>
      <c r="EN43" s="446"/>
      <c r="EO43" s="446"/>
      <c r="EP43" s="446"/>
      <c r="EQ43" s="446"/>
      <c r="ER43" s="446"/>
      <c r="ES43" s="446"/>
      <c r="ET43" s="446"/>
      <c r="EU43" s="446"/>
      <c r="EV43" s="446"/>
      <c r="EW43" s="446"/>
      <c r="EX43" s="446"/>
      <c r="EY43" s="446"/>
      <c r="EZ43" s="446"/>
      <c r="FA43" s="446"/>
      <c r="FB43" s="446"/>
      <c r="FC43" s="446"/>
      <c r="FD43" s="446"/>
      <c r="FE43" s="446"/>
      <c r="FF43" s="446"/>
      <c r="FG43" s="446"/>
      <c r="FH43" s="446"/>
      <c r="FI43" s="446"/>
      <c r="FJ43" s="446"/>
      <c r="FK43" s="446"/>
      <c r="FL43" s="446"/>
      <c r="FM43" s="446"/>
      <c r="FN43" s="446"/>
      <c r="FO43" s="446"/>
      <c r="FP43" s="446"/>
      <c r="FQ43" s="446"/>
      <c r="FR43" s="446"/>
      <c r="FS43" s="446"/>
      <c r="FT43" s="446"/>
      <c r="FU43" s="446"/>
      <c r="FV43" s="446"/>
      <c r="FW43" s="446"/>
      <c r="FX43" s="446"/>
      <c r="FY43" s="446"/>
      <c r="FZ43" s="446"/>
      <c r="GA43" s="446"/>
      <c r="GB43" s="446"/>
      <c r="GC43" s="446"/>
      <c r="GD43" s="446"/>
    </row>
    <row r="44" spans="1:186" ht="30" customHeight="1">
      <c r="B44" s="196"/>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BA44" s="446"/>
      <c r="BB44" s="446"/>
      <c r="BC44" s="446"/>
      <c r="BD44" s="446"/>
      <c r="BE44" s="446"/>
      <c r="BF44" s="446"/>
      <c r="BG44" s="446"/>
      <c r="BH44" s="446"/>
      <c r="BI44" s="446"/>
      <c r="BJ44" s="446"/>
      <c r="BK44" s="446"/>
      <c r="BL44" s="446"/>
      <c r="BM44" s="446"/>
      <c r="BN44" s="446"/>
      <c r="BO44" s="446"/>
      <c r="BP44" s="446"/>
      <c r="BQ44" s="446"/>
      <c r="BR44" s="446"/>
      <c r="BS44" s="446"/>
      <c r="BT44" s="446"/>
      <c r="BU44" s="446"/>
      <c r="BV44" s="446"/>
      <c r="BW44" s="446"/>
      <c r="BX44" s="446"/>
      <c r="BY44" s="446"/>
      <c r="BZ44" s="446"/>
      <c r="CA44" s="446"/>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c r="DR44" s="446"/>
      <c r="DS44" s="446"/>
      <c r="DT44" s="446"/>
      <c r="DU44" s="446"/>
      <c r="DV44" s="446"/>
      <c r="DW44" s="446"/>
      <c r="DX44" s="446"/>
      <c r="DY44" s="446"/>
      <c r="DZ44" s="446"/>
      <c r="EA44" s="446"/>
      <c r="EB44" s="446"/>
      <c r="EC44" s="446"/>
      <c r="ED44" s="446"/>
      <c r="EE44" s="446"/>
      <c r="EF44" s="446"/>
      <c r="EG44" s="446"/>
      <c r="EH44" s="446"/>
      <c r="EI44" s="446"/>
      <c r="EJ44" s="446"/>
      <c r="EK44" s="446"/>
      <c r="EL44" s="446"/>
      <c r="EM44" s="446"/>
      <c r="EN44" s="446"/>
      <c r="EO44" s="446"/>
      <c r="EP44" s="446"/>
      <c r="EQ44" s="446"/>
      <c r="ER44" s="446"/>
      <c r="ES44" s="446"/>
      <c r="ET44" s="446"/>
      <c r="EU44" s="446"/>
      <c r="EV44" s="446"/>
      <c r="EW44" s="446"/>
      <c r="EX44" s="446"/>
      <c r="EY44" s="446"/>
      <c r="EZ44" s="446"/>
      <c r="FA44" s="446"/>
      <c r="FB44" s="446"/>
      <c r="FC44" s="446"/>
      <c r="FD44" s="446"/>
      <c r="FE44" s="446"/>
      <c r="FF44" s="446"/>
      <c r="FG44" s="446"/>
      <c r="FH44" s="446"/>
      <c r="FI44" s="446"/>
      <c r="FJ44" s="446"/>
      <c r="FK44" s="446"/>
      <c r="FL44" s="446"/>
      <c r="FM44" s="446"/>
      <c r="FN44" s="446"/>
      <c r="FO44" s="446"/>
      <c r="FP44" s="446"/>
      <c r="FQ44" s="446"/>
      <c r="FR44" s="446"/>
      <c r="FS44" s="446"/>
      <c r="FT44" s="446"/>
      <c r="FU44" s="446"/>
      <c r="FV44" s="446"/>
      <c r="FW44" s="446"/>
      <c r="FX44" s="446"/>
      <c r="FY44" s="446"/>
      <c r="FZ44" s="446"/>
      <c r="GA44" s="446"/>
      <c r="GB44" s="446"/>
      <c r="GC44" s="446"/>
      <c r="GD44" s="446"/>
    </row>
    <row r="45" spans="1:186" ht="30" customHeight="1">
      <c r="B45" s="196"/>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BA45" s="446"/>
      <c r="BB45" s="446"/>
      <c r="BC45" s="446"/>
      <c r="BD45" s="446"/>
      <c r="BE45" s="446"/>
      <c r="BF45" s="446"/>
      <c r="BG45" s="446"/>
      <c r="BH45" s="446"/>
      <c r="BI45" s="446"/>
      <c r="BJ45" s="446"/>
      <c r="BK45" s="446"/>
      <c r="BL45" s="446"/>
      <c r="BM45" s="446"/>
      <c r="BN45" s="446"/>
      <c r="BO45" s="446"/>
      <c r="BP45" s="446"/>
      <c r="BQ45" s="446"/>
      <c r="BR45" s="446"/>
      <c r="BS45" s="446"/>
      <c r="BT45" s="446"/>
      <c r="BU45" s="446"/>
      <c r="BV45" s="446"/>
      <c r="BW45" s="446"/>
      <c r="BX45" s="446"/>
      <c r="BY45" s="446"/>
      <c r="BZ45" s="446"/>
      <c r="CA45" s="446"/>
      <c r="CB45" s="446"/>
      <c r="CC45" s="446"/>
      <c r="CD45" s="446"/>
      <c r="CE45" s="446"/>
      <c r="CF45" s="446"/>
      <c r="CG45" s="446"/>
      <c r="CH45" s="446"/>
      <c r="CI45" s="446"/>
      <c r="CJ45" s="446"/>
      <c r="CK45" s="446"/>
      <c r="CL45" s="446"/>
      <c r="CM45" s="446"/>
      <c r="CN45" s="446"/>
      <c r="CO45" s="446"/>
      <c r="CP45" s="446"/>
      <c r="CQ45" s="446"/>
      <c r="CR45" s="446"/>
      <c r="CS45" s="446"/>
      <c r="CT45" s="446"/>
      <c r="CU45" s="446"/>
      <c r="CV45" s="446"/>
      <c r="CW45" s="446"/>
      <c r="CX45" s="446"/>
      <c r="CY45" s="446"/>
      <c r="CZ45" s="446"/>
      <c r="DA45" s="446"/>
      <c r="DB45" s="446"/>
      <c r="DC45" s="446"/>
      <c r="DD45" s="446"/>
      <c r="DE45" s="446"/>
      <c r="DF45" s="446"/>
      <c r="DG45" s="446"/>
      <c r="DH45" s="446"/>
      <c r="DI45" s="446"/>
      <c r="DJ45" s="446"/>
      <c r="DK45" s="446"/>
      <c r="DL45" s="446"/>
      <c r="DM45" s="446"/>
      <c r="DN45" s="446"/>
      <c r="DO45" s="446"/>
      <c r="DP45" s="446"/>
      <c r="DQ45" s="446"/>
      <c r="DR45" s="446"/>
      <c r="DS45" s="446"/>
      <c r="DT45" s="446"/>
      <c r="DU45" s="446"/>
      <c r="DV45" s="446"/>
      <c r="DW45" s="446"/>
      <c r="DX45" s="446"/>
      <c r="DY45" s="446"/>
      <c r="DZ45" s="446"/>
      <c r="EA45" s="446"/>
      <c r="EB45" s="446"/>
      <c r="EC45" s="446"/>
      <c r="ED45" s="446"/>
      <c r="EE45" s="446"/>
      <c r="EF45" s="446"/>
      <c r="EG45" s="446"/>
      <c r="EH45" s="446"/>
      <c r="EI45" s="446"/>
      <c r="EJ45" s="446"/>
      <c r="EK45" s="446"/>
      <c r="EL45" s="446"/>
      <c r="EM45" s="446"/>
      <c r="EN45" s="446"/>
      <c r="EO45" s="446"/>
      <c r="EP45" s="446"/>
      <c r="EQ45" s="446"/>
      <c r="ER45" s="446"/>
      <c r="ES45" s="446"/>
      <c r="ET45" s="446"/>
      <c r="EU45" s="446"/>
      <c r="EV45" s="446"/>
      <c r="EW45" s="446"/>
      <c r="EX45" s="446"/>
      <c r="EY45" s="446"/>
      <c r="EZ45" s="446"/>
      <c r="FA45" s="446"/>
      <c r="FB45" s="446"/>
      <c r="FC45" s="446"/>
      <c r="FD45" s="446"/>
      <c r="FE45" s="446"/>
      <c r="FF45" s="446"/>
      <c r="FG45" s="446"/>
      <c r="FH45" s="446"/>
      <c r="FI45" s="446"/>
      <c r="FJ45" s="446"/>
      <c r="FK45" s="446"/>
      <c r="FL45" s="446"/>
      <c r="FM45" s="446"/>
      <c r="FN45" s="446"/>
      <c r="FO45" s="446"/>
      <c r="FP45" s="446"/>
      <c r="FQ45" s="446"/>
      <c r="FR45" s="446"/>
      <c r="FS45" s="446"/>
      <c r="FT45" s="446"/>
      <c r="FU45" s="446"/>
      <c r="FV45" s="446"/>
      <c r="FW45" s="446"/>
      <c r="FX45" s="446"/>
      <c r="FY45" s="446"/>
      <c r="FZ45" s="446"/>
      <c r="GA45" s="446"/>
      <c r="GB45" s="446"/>
      <c r="GC45" s="446"/>
      <c r="GD45" s="446"/>
    </row>
    <row r="46" spans="1:186" ht="30" customHeight="1">
      <c r="B46" s="196"/>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446"/>
      <c r="AB46" s="446"/>
      <c r="AC46" s="446"/>
      <c r="AD46" s="446"/>
      <c r="BA46" s="446"/>
      <c r="BB46" s="446"/>
      <c r="BC46" s="446"/>
      <c r="BD46" s="446"/>
      <c r="BE46" s="446"/>
      <c r="BF46" s="446"/>
      <c r="BG46" s="446"/>
      <c r="BH46" s="446"/>
      <c r="BI46" s="446"/>
      <c r="BJ46" s="446"/>
      <c r="BK46" s="446"/>
      <c r="BL46" s="446"/>
      <c r="BM46" s="446"/>
      <c r="BN46" s="446"/>
      <c r="BO46" s="446"/>
      <c r="BP46" s="446"/>
      <c r="BQ46" s="446"/>
      <c r="BR46" s="446"/>
      <c r="BS46" s="446"/>
      <c r="BT46" s="446"/>
      <c r="BU46" s="446"/>
      <c r="BV46" s="446"/>
      <c r="BW46" s="446"/>
      <c r="BX46" s="446"/>
      <c r="BY46" s="446"/>
      <c r="BZ46" s="446"/>
      <c r="CA46" s="446"/>
      <c r="CB46" s="446"/>
      <c r="CC46" s="446"/>
      <c r="CD46" s="446"/>
      <c r="CE46" s="446"/>
      <c r="CF46" s="446"/>
      <c r="CG46" s="446"/>
      <c r="CH46" s="446"/>
      <c r="CI46" s="446"/>
      <c r="CJ46" s="446"/>
      <c r="CK46" s="446"/>
      <c r="CL46" s="446"/>
      <c r="CM46" s="446"/>
      <c r="CN46" s="446"/>
      <c r="CO46" s="446"/>
      <c r="CP46" s="446"/>
      <c r="CQ46" s="446"/>
      <c r="CR46" s="446"/>
      <c r="CS46" s="446"/>
      <c r="CT46" s="446"/>
      <c r="CU46" s="446"/>
      <c r="CV46" s="446"/>
      <c r="CW46" s="446"/>
      <c r="CX46" s="446"/>
      <c r="CY46" s="446"/>
      <c r="CZ46" s="446"/>
      <c r="DA46" s="446"/>
      <c r="DB46" s="446"/>
      <c r="DC46" s="446"/>
      <c r="DD46" s="446"/>
      <c r="DE46" s="446"/>
      <c r="DF46" s="446"/>
      <c r="DG46" s="446"/>
      <c r="DH46" s="446"/>
      <c r="DI46" s="446"/>
      <c r="DJ46" s="446"/>
      <c r="DK46" s="446"/>
      <c r="DL46" s="446"/>
      <c r="DM46" s="446"/>
      <c r="DN46" s="446"/>
      <c r="DO46" s="446"/>
      <c r="DP46" s="446"/>
      <c r="DQ46" s="446"/>
      <c r="DR46" s="446"/>
      <c r="DS46" s="446"/>
      <c r="DT46" s="446"/>
      <c r="DU46" s="446"/>
      <c r="DV46" s="446"/>
      <c r="DW46" s="446"/>
      <c r="DX46" s="446"/>
      <c r="DY46" s="446"/>
      <c r="DZ46" s="446"/>
      <c r="EA46" s="446"/>
      <c r="EB46" s="446"/>
      <c r="EC46" s="446"/>
      <c r="ED46" s="446"/>
      <c r="EE46" s="446"/>
      <c r="EF46" s="446"/>
      <c r="EG46" s="446"/>
      <c r="EH46" s="446"/>
      <c r="EI46" s="446"/>
      <c r="EJ46" s="446"/>
      <c r="EK46" s="446"/>
      <c r="EL46" s="446"/>
      <c r="EM46" s="446"/>
      <c r="EN46" s="446"/>
      <c r="EO46" s="446"/>
      <c r="EP46" s="446"/>
      <c r="EQ46" s="446"/>
      <c r="ER46" s="446"/>
      <c r="ES46" s="446"/>
      <c r="ET46" s="446"/>
      <c r="EU46" s="446"/>
      <c r="EV46" s="446"/>
      <c r="EW46" s="446"/>
      <c r="EX46" s="446"/>
      <c r="EY46" s="446"/>
      <c r="EZ46" s="446"/>
      <c r="FA46" s="446"/>
      <c r="FB46" s="446"/>
      <c r="FC46" s="446"/>
      <c r="FD46" s="446"/>
      <c r="FE46" s="446"/>
      <c r="FF46" s="446"/>
      <c r="FG46" s="446"/>
      <c r="FH46" s="446"/>
      <c r="FI46" s="446"/>
      <c r="FJ46" s="446"/>
      <c r="FK46" s="446"/>
      <c r="FL46" s="446"/>
      <c r="FM46" s="446"/>
      <c r="FN46" s="446"/>
      <c r="FO46" s="446"/>
      <c r="FP46" s="446"/>
      <c r="FQ46" s="446"/>
      <c r="FR46" s="446"/>
      <c r="FS46" s="446"/>
      <c r="FT46" s="446"/>
      <c r="FU46" s="446"/>
      <c r="FV46" s="446"/>
      <c r="FW46" s="446"/>
      <c r="FX46" s="446"/>
      <c r="FY46" s="446"/>
      <c r="FZ46" s="446"/>
      <c r="GA46" s="446"/>
      <c r="GB46" s="446"/>
      <c r="GC46" s="446"/>
      <c r="GD46" s="446"/>
    </row>
    <row r="47" spans="1:186" ht="30" customHeight="1">
      <c r="B47" s="19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446"/>
      <c r="AB47" s="446"/>
      <c r="AC47" s="446"/>
      <c r="AD47" s="446"/>
      <c r="BA47" s="446"/>
      <c r="BB47" s="446"/>
      <c r="BC47" s="446"/>
      <c r="BD47" s="446"/>
      <c r="BE47" s="446"/>
      <c r="BF47" s="446"/>
      <c r="BG47" s="446"/>
      <c r="BH47" s="446"/>
      <c r="BI47" s="446"/>
      <c r="BJ47" s="446"/>
      <c r="BK47" s="446"/>
      <c r="BL47" s="446"/>
      <c r="BM47" s="446"/>
      <c r="BN47" s="446"/>
      <c r="BO47" s="446"/>
      <c r="BP47" s="446"/>
      <c r="BQ47" s="446"/>
      <c r="BR47" s="446"/>
      <c r="BS47" s="446"/>
      <c r="BT47" s="446"/>
      <c r="BU47" s="446"/>
      <c r="BV47" s="446"/>
      <c r="BW47" s="446"/>
      <c r="BX47" s="446"/>
      <c r="BY47" s="446"/>
      <c r="BZ47" s="446"/>
      <c r="CA47" s="446"/>
      <c r="CB47" s="446"/>
      <c r="CC47" s="446"/>
      <c r="CD47" s="446"/>
      <c r="CE47" s="446"/>
      <c r="CF47" s="446"/>
      <c r="CG47" s="446"/>
      <c r="CH47" s="446"/>
      <c r="CI47" s="446"/>
      <c r="CJ47" s="446"/>
      <c r="CK47" s="446"/>
      <c r="CL47" s="446"/>
      <c r="CM47" s="446"/>
      <c r="CN47" s="446"/>
      <c r="CO47" s="446"/>
      <c r="CP47" s="446"/>
      <c r="CQ47" s="446"/>
      <c r="CR47" s="446"/>
      <c r="CS47" s="446"/>
      <c r="CT47" s="446"/>
      <c r="CU47" s="446"/>
      <c r="CV47" s="446"/>
      <c r="CW47" s="446"/>
      <c r="CX47" s="446"/>
      <c r="CY47" s="446"/>
      <c r="CZ47" s="446"/>
      <c r="DA47" s="446"/>
      <c r="DB47" s="446"/>
      <c r="DC47" s="446"/>
      <c r="DD47" s="446"/>
      <c r="DE47" s="446"/>
      <c r="DF47" s="446"/>
      <c r="DG47" s="446"/>
      <c r="DH47" s="446"/>
      <c r="DI47" s="446"/>
      <c r="DJ47" s="446"/>
      <c r="DK47" s="446"/>
      <c r="DL47" s="446"/>
      <c r="DM47" s="446"/>
      <c r="DN47" s="446"/>
      <c r="DO47" s="446"/>
      <c r="DP47" s="446"/>
      <c r="DQ47" s="446"/>
      <c r="DR47" s="446"/>
      <c r="DS47" s="446"/>
      <c r="DT47" s="446"/>
      <c r="DU47" s="446"/>
      <c r="DV47" s="446"/>
      <c r="DW47" s="446"/>
      <c r="DX47" s="446"/>
      <c r="DY47" s="446"/>
      <c r="DZ47" s="446"/>
      <c r="EA47" s="446"/>
      <c r="EB47" s="446"/>
      <c r="EC47" s="446"/>
      <c r="ED47" s="446"/>
      <c r="EE47" s="446"/>
      <c r="EF47" s="446"/>
      <c r="EG47" s="446"/>
      <c r="EH47" s="446"/>
      <c r="EI47" s="446"/>
      <c r="EJ47" s="446"/>
      <c r="EK47" s="446"/>
      <c r="EL47" s="446"/>
      <c r="EM47" s="446"/>
      <c r="EN47" s="446"/>
      <c r="EO47" s="446"/>
      <c r="EP47" s="446"/>
      <c r="EQ47" s="446"/>
      <c r="ER47" s="446"/>
      <c r="ES47" s="446"/>
      <c r="ET47" s="446"/>
      <c r="EU47" s="446"/>
      <c r="EV47" s="446"/>
      <c r="EW47" s="446"/>
      <c r="EX47" s="446"/>
      <c r="EY47" s="446"/>
      <c r="EZ47" s="446"/>
      <c r="FA47" s="446"/>
      <c r="FB47" s="446"/>
      <c r="FC47" s="446"/>
      <c r="FD47" s="446"/>
      <c r="FE47" s="446"/>
      <c r="FF47" s="446"/>
      <c r="FG47" s="446"/>
      <c r="FH47" s="446"/>
      <c r="FI47" s="446"/>
      <c r="FJ47" s="446"/>
      <c r="FK47" s="446"/>
      <c r="FL47" s="446"/>
      <c r="FM47" s="446"/>
      <c r="FN47" s="446"/>
      <c r="FO47" s="446"/>
      <c r="FP47" s="446"/>
      <c r="FQ47" s="446"/>
      <c r="FR47" s="446"/>
      <c r="FS47" s="446"/>
      <c r="FT47" s="446"/>
      <c r="FU47" s="446"/>
      <c r="FV47" s="446"/>
      <c r="FW47" s="446"/>
      <c r="FX47" s="446"/>
      <c r="FY47" s="446"/>
      <c r="FZ47" s="446"/>
      <c r="GA47" s="446"/>
      <c r="GB47" s="446"/>
      <c r="GC47" s="446"/>
      <c r="GD47" s="446"/>
    </row>
    <row r="48" spans="1:186" ht="30" customHeight="1">
      <c r="B48" s="196"/>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446"/>
      <c r="AB48" s="446"/>
      <c r="AC48" s="446"/>
      <c r="AD48" s="446"/>
      <c r="BA48" s="446"/>
      <c r="BB48" s="446"/>
      <c r="BC48" s="446"/>
      <c r="BD48" s="446"/>
      <c r="BE48" s="446"/>
      <c r="BF48" s="446"/>
      <c r="BG48" s="446"/>
      <c r="BH48" s="446"/>
      <c r="BI48" s="446"/>
      <c r="BJ48" s="446"/>
      <c r="BK48" s="446"/>
      <c r="BL48" s="446"/>
      <c r="BM48" s="446"/>
      <c r="BN48" s="446"/>
      <c r="BO48" s="446"/>
      <c r="BP48" s="446"/>
      <c r="BQ48" s="446"/>
      <c r="BR48" s="446"/>
      <c r="BS48" s="446"/>
      <c r="BT48" s="446"/>
      <c r="BU48" s="446"/>
      <c r="BV48" s="446"/>
      <c r="BW48" s="446"/>
      <c r="BX48" s="446"/>
      <c r="BY48" s="446"/>
      <c r="BZ48" s="446"/>
      <c r="CA48" s="446"/>
      <c r="CB48" s="446"/>
      <c r="CC48" s="446"/>
      <c r="CD48" s="446"/>
      <c r="CE48" s="446"/>
      <c r="CF48" s="446"/>
      <c r="CG48" s="446"/>
      <c r="CH48" s="446"/>
      <c r="CI48" s="446"/>
      <c r="CJ48" s="446"/>
      <c r="CK48" s="446"/>
      <c r="CL48" s="446"/>
      <c r="CM48" s="446"/>
      <c r="CN48" s="446"/>
      <c r="CO48" s="446"/>
      <c r="CP48" s="446"/>
      <c r="CQ48" s="446"/>
      <c r="CR48" s="446"/>
      <c r="CS48" s="446"/>
      <c r="CT48" s="446"/>
      <c r="CU48" s="446"/>
      <c r="CV48" s="446"/>
      <c r="CW48" s="446"/>
      <c r="CX48" s="446"/>
      <c r="CY48" s="446"/>
      <c r="CZ48" s="446"/>
      <c r="DA48" s="446"/>
      <c r="DB48" s="446"/>
      <c r="DC48" s="446"/>
      <c r="DD48" s="446"/>
      <c r="DE48" s="446"/>
      <c r="DF48" s="446"/>
      <c r="DG48" s="446"/>
      <c r="DH48" s="446"/>
      <c r="DI48" s="446"/>
      <c r="DJ48" s="446"/>
      <c r="DK48" s="446"/>
      <c r="DL48" s="446"/>
      <c r="DM48" s="446"/>
      <c r="DN48" s="446"/>
      <c r="DO48" s="446"/>
      <c r="DP48" s="446"/>
      <c r="DQ48" s="446"/>
      <c r="DR48" s="446"/>
      <c r="DS48" s="446"/>
      <c r="DT48" s="446"/>
      <c r="DU48" s="446"/>
      <c r="DV48" s="446"/>
      <c r="DW48" s="446"/>
      <c r="DX48" s="446"/>
      <c r="DY48" s="446"/>
      <c r="DZ48" s="446"/>
      <c r="EA48" s="446"/>
      <c r="EB48" s="446"/>
      <c r="EC48" s="446"/>
      <c r="ED48" s="446"/>
      <c r="EE48" s="446"/>
      <c r="EF48" s="446"/>
      <c r="EG48" s="446"/>
      <c r="EH48" s="446"/>
      <c r="EI48" s="446"/>
      <c r="EJ48" s="446"/>
      <c r="EK48" s="446"/>
      <c r="EL48" s="446"/>
      <c r="EM48" s="446"/>
      <c r="EN48" s="446"/>
      <c r="EO48" s="446"/>
      <c r="EP48" s="446"/>
      <c r="EQ48" s="446"/>
      <c r="ER48" s="446"/>
      <c r="ES48" s="446"/>
      <c r="ET48" s="446"/>
      <c r="EU48" s="446"/>
      <c r="EV48" s="446"/>
      <c r="EW48" s="446"/>
      <c r="EX48" s="446"/>
      <c r="EY48" s="446"/>
      <c r="EZ48" s="446"/>
      <c r="FA48" s="446"/>
      <c r="FB48" s="446"/>
      <c r="FC48" s="446"/>
      <c r="FD48" s="446"/>
      <c r="FE48" s="446"/>
      <c r="FF48" s="446"/>
      <c r="FG48" s="446"/>
      <c r="FH48" s="446"/>
      <c r="FI48" s="446"/>
      <c r="FJ48" s="446"/>
      <c r="FK48" s="446"/>
      <c r="FL48" s="446"/>
      <c r="FM48" s="446"/>
      <c r="FN48" s="446"/>
      <c r="FO48" s="446"/>
      <c r="FP48" s="446"/>
      <c r="FQ48" s="446"/>
      <c r="FR48" s="446"/>
      <c r="FS48" s="446"/>
      <c r="FT48" s="446"/>
      <c r="FU48" s="446"/>
      <c r="FV48" s="446"/>
      <c r="FW48" s="446"/>
      <c r="FX48" s="446"/>
      <c r="FY48" s="446"/>
      <c r="FZ48" s="446"/>
      <c r="GA48" s="446"/>
      <c r="GB48" s="446"/>
      <c r="GC48" s="446"/>
      <c r="GD48" s="446"/>
    </row>
    <row r="49" spans="2:9" ht="30" customHeight="1">
      <c r="B49" s="196"/>
      <c r="C49" s="446"/>
      <c r="D49" s="446"/>
      <c r="E49" s="446"/>
      <c r="F49" s="446"/>
      <c r="G49" s="446"/>
      <c r="H49" s="446"/>
      <c r="I49" s="446"/>
    </row>
    <row r="50" spans="2:9" ht="30" customHeight="1">
      <c r="B50" s="196"/>
      <c r="C50" s="446"/>
      <c r="D50" s="446"/>
      <c r="E50" s="446"/>
      <c r="F50" s="446"/>
      <c r="G50" s="449"/>
      <c r="H50" s="294"/>
      <c r="I50" s="449"/>
    </row>
    <row r="51" spans="2:9" ht="30" customHeight="1">
      <c r="B51" s="196"/>
      <c r="C51" s="446"/>
      <c r="D51" s="446"/>
      <c r="E51" s="446"/>
      <c r="F51" s="446"/>
      <c r="G51" s="449"/>
      <c r="H51" s="294"/>
      <c r="I51" s="449"/>
    </row>
    <row r="52" spans="2:9" ht="30" customHeight="1">
      <c r="B52" s="196"/>
      <c r="C52" s="446"/>
      <c r="D52" s="446"/>
      <c r="E52" s="446"/>
      <c r="F52" s="446"/>
      <c r="G52" s="449"/>
      <c r="H52" s="294"/>
      <c r="I52" s="449"/>
    </row>
    <row r="53" spans="2:9" ht="30" customHeight="1">
      <c r="B53" s="446"/>
      <c r="C53" s="446"/>
      <c r="D53" s="446"/>
      <c r="E53" s="446"/>
      <c r="F53" s="446"/>
      <c r="G53" s="449"/>
      <c r="H53" s="294"/>
      <c r="I53" s="449"/>
    </row>
    <row r="54" spans="2:9" ht="30" customHeight="1">
      <c r="B54" s="446"/>
      <c r="C54" s="446"/>
      <c r="D54" s="446"/>
      <c r="E54" s="446"/>
      <c r="F54" s="446"/>
      <c r="G54" s="449"/>
      <c r="H54" s="294"/>
      <c r="I54" s="449"/>
    </row>
    <row r="73" spans="1:52" ht="70.5" customHeight="1">
      <c r="A73" s="446"/>
      <c r="B73" s="446"/>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446"/>
      <c r="AB73" s="446"/>
      <c r="AC73" s="446"/>
      <c r="AD73" s="446"/>
      <c r="AE73" s="446"/>
      <c r="AG73" s="446"/>
      <c r="AH73" s="446"/>
      <c r="AI73" s="446"/>
      <c r="AJ73" s="446"/>
      <c r="AK73" s="446"/>
      <c r="AM73" s="446"/>
      <c r="AN73" s="446"/>
      <c r="AO73" s="446"/>
      <c r="AP73" s="446"/>
      <c r="AQ73" s="446"/>
      <c r="AR73" s="446"/>
      <c r="AS73" s="446"/>
      <c r="AT73" s="446"/>
      <c r="AV73" s="446"/>
      <c r="AW73" s="446"/>
      <c r="AX73" s="446"/>
      <c r="AZ73" s="446"/>
    </row>
  </sheetData>
  <autoFilter ref="A2:GD37" xr:uid="{00000000-0009-0000-0000-000002000000}"/>
  <mergeCells count="9">
    <mergeCell ref="D1:F1"/>
    <mergeCell ref="G1:H1"/>
    <mergeCell ref="V1:AA1"/>
    <mergeCell ref="FL1:FN1"/>
    <mergeCell ref="DG1:DL1"/>
    <mergeCell ref="DR1:EB1"/>
    <mergeCell ref="AB1:AC1"/>
    <mergeCell ref="BK1:BL1"/>
    <mergeCell ref="BF1:BH1"/>
  </mergeCells>
  <phoneticPr fontId="4" type="noConversion"/>
  <hyperlinks>
    <hyperlink ref="G1" location="Introduction!A1" display="To jump to the Introduction sheet, click here." xr:uid="{00000000-0004-0000-0200-000000000000}"/>
  </hyperlinks>
  <pageMargins left="0.5" right="0.5" top="0.5" bottom="0.5"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D158"/>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1191</v>
      </c>
      <c r="B8" s="554"/>
      <c r="C8" s="554"/>
      <c r="D8" s="555"/>
      <c r="E8" s="555"/>
      <c r="F8" s="555"/>
      <c r="G8" s="555"/>
      <c r="H8" s="555"/>
      <c r="I8" s="18"/>
      <c r="J8" s="93">
        <f>G8</f>
        <v>0</v>
      </c>
      <c r="K8" s="19" t="str">
        <f>A8</f>
        <v>Country: Russia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52</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55</v>
      </c>
      <c r="E13" s="567"/>
      <c r="F13" s="567"/>
      <c r="G13" s="567"/>
      <c r="H13" s="568"/>
      <c r="I13" s="18"/>
      <c r="J13" s="74"/>
      <c r="K13" s="19" t="str">
        <f>B13</f>
        <v>a. What is the name of the committee?</v>
      </c>
      <c r="L13" s="80" t="str">
        <f>D13</f>
        <v>N/A</v>
      </c>
      <c r="M13" s="70"/>
      <c r="N13" s="70"/>
      <c r="O13" s="73" t="str">
        <f>D13</f>
        <v>N/A</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55</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55</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55</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55</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55</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55</v>
      </c>
      <c r="E20" s="33" t="s">
        <v>1049</v>
      </c>
      <c r="F20" s="576"/>
      <c r="G20" s="577"/>
      <c r="H20" s="578"/>
      <c r="I20" s="18"/>
      <c r="J20" s="74"/>
      <c r="K20" s="19" t="str">
        <f t="shared" si="0"/>
        <v>f. Ministry of Health (for example: logistics, reproductive health, family planning, maternal and child health, HIV/AIDS, pharmacy units, etc.)</v>
      </c>
      <c r="L20" s="70"/>
      <c r="M20" s="70"/>
      <c r="N20" s="70"/>
      <c r="O20" s="19"/>
      <c r="P20" s="70"/>
      <c r="Q20" s="67">
        <f t="shared" si="1"/>
        <v>0</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55</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55</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55</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55</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11"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52</v>
      </c>
      <c r="E39" s="95">
        <v>0</v>
      </c>
      <c r="F39" s="211" t="s">
        <v>313</v>
      </c>
      <c r="G39" s="97"/>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55</v>
      </c>
      <c r="E40" s="588"/>
      <c r="F40" s="588"/>
      <c r="G40" s="588"/>
      <c r="H40" s="589"/>
      <c r="I40" s="49"/>
      <c r="J40" s="75"/>
      <c r="K40" s="19" t="str">
        <f>C40</f>
        <v>i. Specify source(s) of in-kind donations</v>
      </c>
      <c r="L40" s="70"/>
      <c r="M40" s="70"/>
      <c r="N40" s="70"/>
      <c r="O40" s="73" t="str">
        <f>D40</f>
        <v>N/A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t="s">
        <v>55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150.75" thickBot="1">
      <c r="A47" s="584" t="s">
        <v>1081</v>
      </c>
      <c r="B47" s="564"/>
      <c r="C47" s="565"/>
      <c r="D47" s="602" t="s">
        <v>470</v>
      </c>
      <c r="E47" s="603"/>
      <c r="F47" s="603"/>
      <c r="G47" s="603"/>
      <c r="H47" s="604"/>
      <c r="I47" s="18"/>
      <c r="J47" s="75"/>
      <c r="K47" s="19" t="str">
        <f>A47</f>
        <v xml:space="preserve">B9. Comments about finance and procurement
</v>
      </c>
      <c r="L47" s="70"/>
      <c r="M47" s="70"/>
      <c r="N47" s="70"/>
      <c r="O47" s="19" t="str">
        <f>D47</f>
        <v>The Russian federal government stopped its federal family planning program back in 1998 including the procurement of contraceptives. However, some regions and municipalities provide limited contraceptives (both in range and number) to vulnerable groups of population mostly under mandatory health insurance programs and small donations from pharmaceutical firms. However, a range of modern contraceptive methods are widely avaiable through pharmacies, including in the public health care facilities for a fee/purchase.  Even though FP is not included in the provision of health services, some USAID target regions cover/reimburse FP counseling under the regional mandatory health insurance plans.</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55</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55</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55</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55</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55</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55</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55</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55</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52</v>
      </c>
      <c r="E59" s="708"/>
      <c r="F59" s="447" t="s">
        <v>52</v>
      </c>
      <c r="G59" s="447" t="s">
        <v>55</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55</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55</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60.75" thickBot="1">
      <c r="A62" s="126"/>
      <c r="B62" s="616" t="s">
        <v>1098</v>
      </c>
      <c r="C62" s="617"/>
      <c r="D62" s="707" t="s">
        <v>497</v>
      </c>
      <c r="E62" s="707"/>
      <c r="F62" s="450" t="s">
        <v>497</v>
      </c>
      <c r="G62" s="450"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52</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c r="D67" s="626"/>
      <c r="E67" s="627"/>
      <c r="F67" s="438"/>
      <c r="G67" s="628"/>
      <c r="H67" s="629"/>
      <c r="I67" s="36"/>
      <c r="J67" s="79">
        <f>G67</f>
        <v>0</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625</v>
      </c>
      <c r="G69" s="577"/>
      <c r="H69" s="578"/>
      <c r="I69" s="36"/>
      <c r="J69" s="79"/>
      <c r="K69" s="19"/>
      <c r="L69" s="70"/>
      <c r="M69" s="70"/>
      <c r="N69" s="70"/>
      <c r="O69" s="70"/>
      <c r="P69" s="19" t="str">
        <f>B69</f>
        <v>a. If yes, for which methods and for which sectors (public, NGO, commercial sector)?</v>
      </c>
      <c r="Q69" s="73" t="str">
        <f>F69</f>
        <v>All</v>
      </c>
      <c r="R69" s="19"/>
      <c r="S69" s="70"/>
      <c r="T69" s="42"/>
      <c r="U69" s="42"/>
      <c r="V69" s="42"/>
      <c r="W69" s="114"/>
      <c r="X69" s="114"/>
      <c r="Z69" s="143"/>
    </row>
    <row r="70" spans="1:26" s="115" customFormat="1">
      <c r="A70" s="89"/>
      <c r="B70" s="574"/>
      <c r="C70" s="574"/>
      <c r="D70" s="583"/>
      <c r="E70" s="33" t="s">
        <v>1107</v>
      </c>
      <c r="F70" s="577" t="s">
        <v>625</v>
      </c>
      <c r="G70" s="577"/>
      <c r="H70" s="578"/>
      <c r="I70" s="36"/>
      <c r="J70" s="79"/>
      <c r="K70" s="19"/>
      <c r="L70" s="70"/>
      <c r="M70" s="70"/>
      <c r="N70" s="70"/>
      <c r="O70" s="70"/>
      <c r="P70" s="19">
        <f>B70</f>
        <v>0</v>
      </c>
      <c r="Q70" s="73" t="str">
        <f>F70</f>
        <v>All</v>
      </c>
      <c r="R70" s="19"/>
      <c r="S70" s="70"/>
      <c r="T70" s="42"/>
      <c r="U70" s="42"/>
      <c r="V70" s="42"/>
      <c r="W70" s="114"/>
      <c r="X70" s="114"/>
      <c r="Z70" s="143"/>
    </row>
    <row r="71" spans="1:26" s="115" customFormat="1" ht="30">
      <c r="A71" s="33"/>
      <c r="B71" s="579" t="s">
        <v>1108</v>
      </c>
      <c r="C71" s="579"/>
      <c r="D71" s="580"/>
      <c r="E71" s="566" t="s">
        <v>666</v>
      </c>
      <c r="F71" s="567"/>
      <c r="G71" s="567"/>
      <c r="H71" s="568"/>
      <c r="I71" s="36"/>
      <c r="J71" s="79"/>
      <c r="K71" s="19"/>
      <c r="L71" s="70"/>
      <c r="M71" s="80" t="str">
        <f>E71</f>
        <v>10% custom/import duties, 10%VAT</v>
      </c>
      <c r="N71" s="80" t="str">
        <f>E71</f>
        <v>10% custom/import duties, 10%VAT</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60">
      <c r="A73" s="33"/>
      <c r="B73" s="579" t="s">
        <v>1110</v>
      </c>
      <c r="C73" s="579"/>
      <c r="D73" s="566" t="s">
        <v>683</v>
      </c>
      <c r="E73" s="567"/>
      <c r="F73" s="567"/>
      <c r="G73" s="567"/>
      <c r="H73" s="568"/>
      <c r="I73" s="36"/>
      <c r="J73" s="79"/>
      <c r="K73" s="19" t="str">
        <f>B73</f>
        <v>a. If yes, describe the policies.</v>
      </c>
      <c r="L73" s="70"/>
      <c r="M73" s="70"/>
      <c r="N73" s="72"/>
      <c r="O73" s="73" t="str">
        <f>D73</f>
        <v>It's illegal to advertise a specific contraceptive brand as well as any other prescription drug. However, they can be promoted and advertised in professional health care literature and facilities. Public campaigns on contraception in general are allowed.</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45">
      <c r="A77" s="130"/>
      <c r="B77" s="6" t="s">
        <v>1104</v>
      </c>
      <c r="C77" s="577" t="s">
        <v>703</v>
      </c>
      <c r="D77" s="578"/>
      <c r="E77" s="639" t="s">
        <v>727</v>
      </c>
      <c r="F77" s="639"/>
      <c r="G77" s="639" t="s">
        <v>727</v>
      </c>
      <c r="H77" s="640"/>
      <c r="I77" s="28"/>
      <c r="J77" s="79" t="str">
        <f>G77</f>
        <v>Only pharmacies are allowed to sell contraceptives and only OB/GYNs can prescribe them</v>
      </c>
      <c r="K77" s="19"/>
      <c r="L77" s="70"/>
      <c r="M77" s="80" t="str">
        <f>E77</f>
        <v>Only pharmacies are allowed to sell contraceptives and only OB/GYNs can prescribe them</v>
      </c>
      <c r="N77" s="70"/>
      <c r="O77" s="19"/>
      <c r="P77" s="19" t="str">
        <f>C77</f>
        <v>All except condoms</v>
      </c>
      <c r="Q77" s="70"/>
      <c r="R77" s="70"/>
      <c r="S77" s="70"/>
      <c r="T77" s="42"/>
      <c r="U77" s="129" t="str">
        <f>E77</f>
        <v>Only pharmacies are allowed to sell contraceptives and only OB/GYNs can prescribe them</v>
      </c>
      <c r="V77" s="42"/>
      <c r="W77" s="114"/>
      <c r="X77" s="114"/>
      <c r="Z77" s="143"/>
    </row>
    <row r="78" spans="1:26" s="115" customFormat="1">
      <c r="A78" s="130"/>
      <c r="B78" s="6" t="s">
        <v>1116</v>
      </c>
      <c r="C78" s="577"/>
      <c r="D78" s="578"/>
      <c r="E78" s="566"/>
      <c r="F78" s="568"/>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t="s">
        <v>810</v>
      </c>
      <c r="E90" s="649"/>
      <c r="F90" s="649"/>
      <c r="G90" s="649"/>
      <c r="H90" s="650"/>
      <c r="I90" s="28"/>
      <c r="J90" s="79"/>
      <c r="K90" s="19" t="str">
        <f>C90</f>
        <v>i. If yes, describe the exemptions.</v>
      </c>
      <c r="L90" s="70"/>
      <c r="M90" s="70"/>
      <c r="N90" s="72"/>
      <c r="O90" s="73" t="str">
        <f>D90</f>
        <v>Some regions provide free contraception for vulnerable groups.</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1166</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52</v>
      </c>
      <c r="H99" s="600"/>
      <c r="I99" s="82"/>
      <c r="J99" s="79" t="str">
        <f t="shared" ref="J99:J109" si="3">G99</f>
        <v>No</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55</v>
      </c>
      <c r="H112" s="658"/>
      <c r="I112" s="18"/>
      <c r="J112" s="79" t="str">
        <f>G112</f>
        <v>N/A</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55</v>
      </c>
      <c r="H114" s="600"/>
      <c r="I114" s="18"/>
      <c r="J114" s="79" t="str">
        <f t="shared" ref="J114:J124" si="5">G114</f>
        <v>N/A</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55</v>
      </c>
      <c r="H118" s="600"/>
      <c r="I118" s="18"/>
      <c r="J118" s="79" t="str">
        <f t="shared" si="5"/>
        <v>N/A</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55</v>
      </c>
      <c r="H119" s="600"/>
      <c r="I119" s="18"/>
      <c r="J119" s="79" t="str">
        <f t="shared" si="5"/>
        <v>N/A</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55</v>
      </c>
      <c r="G123" s="577"/>
      <c r="H123" s="578"/>
      <c r="I123" s="18"/>
      <c r="J123" s="79">
        <f t="shared" si="5"/>
        <v>0</v>
      </c>
      <c r="K123" s="19"/>
      <c r="L123" s="70"/>
      <c r="M123" s="19">
        <f>E123</f>
        <v>0</v>
      </c>
      <c r="N123" s="70"/>
      <c r="O123" s="70"/>
      <c r="P123" s="70"/>
      <c r="Q123" s="19" t="str">
        <f>F123</f>
        <v>N/A</v>
      </c>
      <c r="R123" s="70"/>
      <c r="S123" s="70"/>
      <c r="T123" s="42"/>
      <c r="U123" s="42"/>
      <c r="V123" s="42"/>
      <c r="W123" s="114"/>
      <c r="X123" s="114"/>
      <c r="Z123" s="143"/>
    </row>
    <row r="124" spans="1:26" s="115" customFormat="1" ht="45">
      <c r="A124" s="33"/>
      <c r="B124" s="579" t="s">
        <v>1151</v>
      </c>
      <c r="C124" s="579"/>
      <c r="D124" s="579"/>
      <c r="E124" s="579"/>
      <c r="F124" s="576" t="s">
        <v>55</v>
      </c>
      <c r="G124" s="577"/>
      <c r="H124" s="578"/>
      <c r="I124" s="18"/>
      <c r="J124" s="79">
        <f t="shared" si="5"/>
        <v>0</v>
      </c>
      <c r="K124" s="19"/>
      <c r="L124" s="19"/>
      <c r="M124" s="70"/>
      <c r="N124" s="70"/>
      <c r="O124" s="70"/>
      <c r="P124" s="70"/>
      <c r="Q124" s="19" t="str">
        <f>F124</f>
        <v>N/A</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55</v>
      </c>
      <c r="H126" s="600"/>
      <c r="I126" s="18"/>
      <c r="J126" s="79" t="str">
        <f>G126</f>
        <v>N/A</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55</v>
      </c>
      <c r="H127" s="668"/>
      <c r="I127" s="90"/>
      <c r="J127" s="135" t="str">
        <f>G127</f>
        <v>N/A</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939</v>
      </c>
      <c r="E128" s="673"/>
      <c r="F128" s="673"/>
      <c r="G128" s="673"/>
      <c r="H128" s="674"/>
      <c r="I128" s="18"/>
      <c r="J128" s="79"/>
      <c r="K128" s="19" t="str">
        <f>A128</f>
        <v xml:space="preserve">F. Overall comments about issues with contraceptive security
</v>
      </c>
      <c r="L128" s="70"/>
      <c r="M128" s="70"/>
      <c r="N128" s="70"/>
      <c r="O128" s="19" t="str">
        <f>D128</f>
        <v>Contraception in Russia continues to be a sensitive topic due to the demographic crisis and other reasons such as traditionally negative perception of hormonal contraception among policy makers, professionals, and the general population.</v>
      </c>
      <c r="P128" s="70"/>
      <c r="Q128" s="70"/>
      <c r="R128" s="70"/>
      <c r="S128" s="70"/>
      <c r="T128" s="42"/>
      <c r="U128" s="42"/>
      <c r="V128" s="42"/>
      <c r="W128" s="114"/>
      <c r="X128" s="114"/>
      <c r="Z128" s="143"/>
    </row>
    <row r="129" customFormat="1" ht="12.75"/>
    <row r="130" customFormat="1" ht="12.75"/>
    <row r="131" customFormat="1" ht="12.75"/>
    <row r="132" customFormat="1" ht="12.75"/>
    <row r="133" customFormat="1" ht="12.75"/>
    <row r="134" customFormat="1" ht="12.75"/>
    <row r="135" customFormat="1" ht="12.75"/>
    <row r="136" customFormat="1" ht="12.75"/>
    <row r="137" customFormat="1" ht="12.75"/>
    <row r="138" customFormat="1" ht="12.75"/>
    <row r="139" customFormat="1" ht="12.75"/>
    <row r="140" customFormat="1" ht="12.75"/>
    <row r="141" customFormat="1" ht="12.75"/>
    <row r="142" customFormat="1" ht="12.75"/>
    <row r="143" customFormat="1" ht="12.75"/>
    <row r="144" customFormat="1" ht="12.75"/>
    <row r="145" spans="7:134" customFormat="1" ht="12.75">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c r="CX145" s="446"/>
      <c r="CY145" s="446"/>
      <c r="CZ145" s="446"/>
      <c r="DA145" s="446"/>
      <c r="DB145" s="446"/>
      <c r="DC145" s="446"/>
      <c r="DD145" s="446"/>
      <c r="DE145" s="446"/>
      <c r="DF145" s="446"/>
      <c r="DG145" s="446"/>
      <c r="DH145" s="446"/>
      <c r="DI145" s="446"/>
      <c r="DJ145" s="446"/>
      <c r="DK145" s="446"/>
      <c r="DL145" s="446"/>
      <c r="DM145" s="446"/>
      <c r="DN145" s="446"/>
      <c r="DO145" s="446"/>
      <c r="DP145" s="446"/>
      <c r="DQ145" s="446"/>
      <c r="DR145" s="446"/>
      <c r="DS145" s="446"/>
      <c r="DT145" s="446"/>
      <c r="DU145" s="446"/>
      <c r="DV145" s="446"/>
      <c r="DW145" s="446"/>
      <c r="DX145" s="446"/>
      <c r="DY145" s="446"/>
      <c r="DZ145" s="446"/>
      <c r="EA145" s="446"/>
      <c r="EB145" s="446"/>
      <c r="EC145" s="446"/>
      <c r="ED145" s="446"/>
    </row>
    <row r="146" spans="7:134" customFormat="1" ht="12.75">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c r="BT146" s="446"/>
      <c r="BU146" s="446"/>
      <c r="BV146" s="446"/>
      <c r="BW146" s="446"/>
      <c r="BX146" s="446"/>
      <c r="BY146" s="446"/>
      <c r="BZ146" s="446"/>
      <c r="CA146" s="446"/>
      <c r="CB146" s="446"/>
      <c r="CC146" s="446"/>
      <c r="CD146" s="446"/>
      <c r="CE146" s="446"/>
      <c r="CF146" s="446"/>
      <c r="CG146" s="446"/>
      <c r="CH146" s="446"/>
      <c r="CI146" s="446"/>
      <c r="CJ146" s="446"/>
      <c r="CK146" s="446"/>
      <c r="CL146" s="446"/>
      <c r="CM146" s="446"/>
      <c r="CN146" s="446"/>
      <c r="CO146" s="446"/>
      <c r="CP146" s="446"/>
      <c r="CQ146" s="446"/>
      <c r="CR146" s="446"/>
      <c r="CS146" s="446"/>
      <c r="CT146" s="446"/>
      <c r="CU146" s="446"/>
      <c r="CV146" s="446"/>
      <c r="CW146" s="446"/>
      <c r="CX146" s="446"/>
      <c r="CY146" s="446"/>
      <c r="CZ146" s="446"/>
      <c r="DA146" s="446"/>
      <c r="DB146" s="446"/>
      <c r="DC146" s="446"/>
      <c r="DD146" s="446"/>
      <c r="DE146" s="446"/>
      <c r="DF146" s="446"/>
      <c r="DG146" s="446"/>
      <c r="DH146" s="446"/>
      <c r="DI146" s="446"/>
      <c r="DJ146" s="446"/>
      <c r="DK146" s="446"/>
      <c r="DL146" s="446"/>
      <c r="DM146" s="446"/>
      <c r="DN146" s="446"/>
      <c r="DO146" s="446"/>
      <c r="DP146" s="446"/>
      <c r="DQ146" s="446"/>
      <c r="DR146" s="446"/>
      <c r="DS146" s="446"/>
      <c r="DT146" s="446"/>
      <c r="DU146" s="446"/>
      <c r="DV146" s="446"/>
      <c r="DW146" s="446"/>
      <c r="DX146" s="446"/>
      <c r="DY146" s="446"/>
      <c r="DZ146" s="446"/>
      <c r="EA146" s="446"/>
      <c r="EB146" s="446"/>
      <c r="EC146" s="446"/>
      <c r="ED146" s="446"/>
    </row>
    <row r="147" spans="7:134" customFormat="1" ht="12.75">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c r="AP147" s="446"/>
      <c r="AQ147" s="446"/>
      <c r="AR147" s="446"/>
      <c r="AS147" s="446"/>
      <c r="AT147" s="446"/>
      <c r="AU147" s="446"/>
      <c r="AV147" s="446"/>
      <c r="AW147" s="446"/>
      <c r="AX147" s="446"/>
      <c r="AY147" s="446"/>
      <c r="AZ147" s="446"/>
      <c r="BA147" s="446"/>
      <c r="BB147" s="446"/>
      <c r="BC147" s="446"/>
      <c r="BD147" s="446"/>
      <c r="BE147" s="446"/>
      <c r="BF147" s="446"/>
      <c r="BG147" s="446"/>
      <c r="BH147" s="446"/>
      <c r="BI147" s="446"/>
      <c r="BJ147" s="446"/>
      <c r="BK147" s="446"/>
      <c r="BL147" s="446"/>
      <c r="BM147" s="446"/>
      <c r="BN147" s="446"/>
      <c r="BO147" s="446"/>
      <c r="BP147" s="446"/>
      <c r="BQ147" s="446"/>
      <c r="BR147" s="446"/>
      <c r="BS147" s="446"/>
      <c r="BT147" s="446"/>
      <c r="BU147" s="446"/>
      <c r="BV147" s="446"/>
      <c r="BW147" s="446"/>
      <c r="BX147" s="446"/>
      <c r="BY147" s="446"/>
      <c r="BZ147" s="446"/>
      <c r="CA147" s="446"/>
      <c r="CB147" s="446"/>
      <c r="CC147" s="446"/>
      <c r="CD147" s="446"/>
      <c r="CE147" s="446"/>
      <c r="CF147" s="446"/>
      <c r="CG147" s="446"/>
      <c r="CH147" s="446"/>
      <c r="CI147" s="446"/>
      <c r="CJ147" s="446"/>
      <c r="CK147" s="446"/>
      <c r="CL147" s="446"/>
      <c r="CM147" s="446"/>
      <c r="CN147" s="446"/>
      <c r="CO147" s="446"/>
      <c r="CP147" s="446"/>
      <c r="CQ147" s="446"/>
      <c r="CR147" s="446"/>
      <c r="CS147" s="446"/>
      <c r="CT147" s="446"/>
      <c r="CU147" s="446"/>
      <c r="CV147" s="446"/>
      <c r="CW147" s="446"/>
      <c r="CX147" s="446"/>
      <c r="CY147" s="446"/>
      <c r="CZ147" s="446"/>
      <c r="DA147" s="446"/>
      <c r="DB147" s="446"/>
      <c r="DC147" s="446"/>
      <c r="DD147" s="446"/>
      <c r="DE147" s="446"/>
      <c r="DF147" s="446"/>
      <c r="DG147" s="446"/>
      <c r="DH147" s="446"/>
      <c r="DI147" s="446"/>
      <c r="DJ147" s="446"/>
      <c r="DK147" s="446"/>
      <c r="DL147" s="446"/>
      <c r="DM147" s="446"/>
      <c r="DN147" s="446"/>
      <c r="DO147" s="446"/>
      <c r="DP147" s="446"/>
      <c r="DQ147" s="446"/>
      <c r="DR147" s="446"/>
      <c r="DS147" s="446"/>
      <c r="DT147" s="446"/>
      <c r="DU147" s="446"/>
      <c r="DV147" s="446"/>
      <c r="DW147" s="446"/>
      <c r="DX147" s="446"/>
      <c r="DY147" s="446"/>
      <c r="DZ147" s="446"/>
      <c r="EA147" s="446"/>
      <c r="EB147" s="446"/>
      <c r="EC147" s="446"/>
      <c r="ED147" s="446"/>
    </row>
    <row r="148" spans="7:134" customFormat="1" ht="12.75">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46"/>
      <c r="AC148" s="446"/>
      <c r="AD148" s="446"/>
      <c r="AE148" s="446"/>
      <c r="AF148" s="446"/>
      <c r="AG148" s="446"/>
      <c r="AH148" s="446"/>
      <c r="AI148" s="446"/>
      <c r="AJ148" s="446"/>
      <c r="AK148" s="446"/>
      <c r="AL148" s="446"/>
      <c r="AM148" s="446"/>
      <c r="AN148" s="446"/>
      <c r="AO148" s="446"/>
      <c r="AP148" s="446"/>
      <c r="AQ148" s="446"/>
      <c r="AR148" s="446"/>
      <c r="AS148" s="446"/>
      <c r="AT148" s="446"/>
      <c r="AU148" s="446"/>
      <c r="AV148" s="446"/>
      <c r="AW148" s="446"/>
      <c r="AX148" s="446"/>
      <c r="AY148" s="446"/>
      <c r="AZ148" s="446"/>
      <c r="BA148" s="446"/>
      <c r="BB148" s="446"/>
      <c r="BC148" s="446"/>
      <c r="BD148" s="446"/>
      <c r="BE148" s="446"/>
      <c r="BF148" s="446"/>
      <c r="BG148" s="446"/>
      <c r="BH148" s="446"/>
      <c r="BI148" s="446"/>
      <c r="BJ148" s="446"/>
      <c r="BK148" s="446"/>
      <c r="BL148" s="446"/>
      <c r="BM148" s="446"/>
      <c r="BN148" s="446"/>
      <c r="BO148" s="446"/>
      <c r="BP148" s="446"/>
      <c r="BQ148" s="446"/>
      <c r="BR148" s="446"/>
      <c r="BS148" s="446"/>
      <c r="BT148" s="446"/>
      <c r="BU148" s="446"/>
      <c r="BV148" s="446"/>
      <c r="BW148" s="446"/>
      <c r="BX148" s="446"/>
      <c r="BY148" s="446"/>
      <c r="BZ148" s="446"/>
      <c r="CA148" s="446"/>
      <c r="CB148" s="446"/>
      <c r="CC148" s="446"/>
      <c r="CD148" s="446"/>
      <c r="CE148" s="446"/>
      <c r="CF148" s="446"/>
      <c r="CG148" s="446"/>
      <c r="CH148" s="446"/>
      <c r="CI148" s="446"/>
      <c r="CJ148" s="446"/>
      <c r="CK148" s="446"/>
      <c r="CL148" s="446"/>
      <c r="CM148" s="446"/>
      <c r="CN148" s="446"/>
      <c r="CO148" s="446"/>
      <c r="CP148" s="446"/>
      <c r="CQ148" s="446"/>
      <c r="CR148" s="446"/>
      <c r="CS148" s="446"/>
      <c r="CT148" s="446"/>
      <c r="CU148" s="446"/>
      <c r="CV148" s="446"/>
      <c r="CW148" s="446"/>
      <c r="CX148" s="446"/>
      <c r="CY148" s="446"/>
      <c r="CZ148" s="446"/>
      <c r="DA148" s="446"/>
      <c r="DB148" s="446"/>
      <c r="DC148" s="446"/>
      <c r="DD148" s="446"/>
      <c r="DE148" s="446"/>
      <c r="DF148" s="446"/>
      <c r="DG148" s="446"/>
      <c r="DH148" s="446"/>
      <c r="DI148" s="446"/>
      <c r="DJ148" s="446"/>
      <c r="DK148" s="446"/>
      <c r="DL148" s="446"/>
      <c r="DM148" s="446"/>
      <c r="DN148" s="446"/>
      <c r="DO148" s="446"/>
      <c r="DP148" s="446"/>
      <c r="DQ148" s="446"/>
      <c r="DR148" s="446"/>
      <c r="DS148" s="446"/>
      <c r="DT148" s="446"/>
      <c r="DU148" s="446"/>
      <c r="DV148" s="446"/>
      <c r="DW148" s="446"/>
      <c r="DX148" s="446"/>
      <c r="DY148" s="446"/>
      <c r="DZ148" s="446"/>
      <c r="EA148" s="446"/>
      <c r="EB148" s="446"/>
      <c r="EC148" s="446"/>
      <c r="ED148" s="446"/>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7: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7: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row r="158" spans="7:134" s="40" customFormat="1">
      <c r="G158" s="51"/>
      <c r="H158" s="37"/>
      <c r="I158" s="70"/>
      <c r="J158" s="74"/>
      <c r="K158" s="19"/>
      <c r="L158" s="70"/>
      <c r="M158" s="70"/>
      <c r="N158" s="70"/>
      <c r="O158" s="70"/>
      <c r="P158" s="70"/>
      <c r="Q158" s="70"/>
      <c r="R158" s="70"/>
      <c r="S158" s="71"/>
      <c r="T158" s="2"/>
      <c r="U158" s="2"/>
      <c r="V158" s="2"/>
      <c r="W158" s="100"/>
      <c r="X158" s="100"/>
      <c r="Y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s="41"/>
      <c r="AY158" s="41"/>
      <c r="AZ158" s="41"/>
      <c r="BA158" s="41"/>
      <c r="BB158" s="41"/>
      <c r="BC158" s="41"/>
      <c r="BD158" s="41"/>
      <c r="BE158" s="41"/>
      <c r="BF158" s="41"/>
      <c r="BG158" s="41"/>
      <c r="BH158" s="41"/>
      <c r="BI158" s="41"/>
      <c r="BJ158" s="41"/>
      <c r="BK158" s="41"/>
      <c r="BL158" s="41"/>
      <c r="BM158" s="41"/>
      <c r="BN158" s="41"/>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s="41"/>
      <c r="DM158" s="41"/>
      <c r="DN158" s="41"/>
      <c r="DO158" s="41"/>
      <c r="DP158" s="41"/>
      <c r="DQ158" s="41"/>
      <c r="DR158" s="41"/>
      <c r="DS158" s="41"/>
      <c r="DT158" s="41"/>
      <c r="DU158" s="41"/>
      <c r="DV158" s="41"/>
      <c r="DW158" s="41"/>
      <c r="DX158" s="41"/>
      <c r="DY158" s="41"/>
      <c r="DZ158" s="41"/>
      <c r="EA158" s="41"/>
      <c r="EB158" s="41"/>
      <c r="EC158" s="41"/>
      <c r="ED158" s="41"/>
    </row>
  </sheetData>
  <mergeCells count="214">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1D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D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D00-000002000000}">
      <formula1>$N$1:$N$3</formula1>
    </dataValidation>
    <dataValidation type="list" allowBlank="1" showInputMessage="1" showErrorMessage="1" error="Please choose from the dropdown list." sqref="G126:G127 F51:G61 D52:D61 F67:G67 F68 H72 H74 D82:D84 H82:H84 G87:G89 G114:G122 G99:G107 G93:G96 H28:H29 D33:D34 D39 F45 H24 D16:D22 D25" xr:uid="{00000000-0002-0000-1D00-000003000000}">
      <formula1>$W$1:$W$5</formula1>
    </dataValidation>
    <dataValidation type="list" allowBlank="1" showInputMessage="1" showErrorMessage="1" error="Please choose from the dropdown list." sqref="F43:H43" xr:uid="{00000000-0002-0000-1D00-000004000000}">
      <formula1>$R$1:$R$8</formula1>
    </dataValidation>
    <dataValidation type="list" allowBlank="1" showInputMessage="1" showErrorMessage="1" error="Please choose from the dropdown list." sqref="H23" xr:uid="{00000000-0002-0000-1D00-000005000000}">
      <formula1>$O$1:$O$7</formula1>
    </dataValidation>
  </dataValidations>
  <hyperlinks>
    <hyperlink ref="A5:C5" location="Introduction!A1" display="To jump to the Introduction sheet, click here." xr:uid="{00000000-0004-0000-1D00-000000000000}"/>
  </hyperlinks>
  <pageMargins left="0.75" right="0.75" top="1" bottom="1" header="0.5" footer="0.5"/>
  <pageSetup scale="5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D153"/>
  <sheetViews>
    <sheetView view="pageBreakPreview" zoomScale="80" zoomScaleNormal="10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1192</v>
      </c>
      <c r="B8" s="554"/>
      <c r="C8" s="554"/>
      <c r="D8" s="555"/>
      <c r="E8" s="555"/>
      <c r="F8" s="555"/>
      <c r="G8" s="555"/>
      <c r="H8" s="555"/>
      <c r="I8" s="18"/>
      <c r="J8" s="93">
        <f>G8</f>
        <v>0</v>
      </c>
      <c r="K8" s="19" t="str">
        <f>A8</f>
        <v>Country: Rwanda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79</v>
      </c>
      <c r="E13" s="567"/>
      <c r="F13" s="567"/>
      <c r="G13" s="567"/>
      <c r="H13" s="568"/>
      <c r="I13" s="18"/>
      <c r="J13" s="74"/>
      <c r="K13" s="19" t="str">
        <f>B13</f>
        <v>a. What is the name of the committee?</v>
      </c>
      <c r="L13" s="80" t="str">
        <f>D13</f>
        <v>Family Planning Logistics Committee</v>
      </c>
      <c r="M13" s="70"/>
      <c r="N13" s="70"/>
      <c r="O13" s="73" t="str">
        <f>D13</f>
        <v>Family Planning Logistics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100</v>
      </c>
      <c r="G15" s="577"/>
      <c r="H15" s="578"/>
      <c r="I15" s="18"/>
      <c r="J15" s="74"/>
      <c r="K15" s="19" t="str">
        <f t="shared" ref="K15:K22" si="0">B15</f>
        <v>a. Social marketing</v>
      </c>
      <c r="L15" s="70"/>
      <c r="M15" s="70"/>
      <c r="N15" s="70"/>
      <c r="O15" s="19"/>
      <c r="P15" s="70"/>
      <c r="Q15" s="19" t="str">
        <f t="shared" ref="Q15:Q22" si="1">F15</f>
        <v>PSI</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133</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 xml:space="preserve">Association Rwandaise pour le Bien-Etre Familial's (ARBEF) </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6" t="s">
        <v>151</v>
      </c>
      <c r="G17" s="577"/>
      <c r="H17" s="578"/>
      <c r="I17" s="18"/>
      <c r="J17" s="74"/>
      <c r="K17" s="19" t="str">
        <f t="shared" si="0"/>
        <v>c. Commercial sector (for example: pharmacy associations, manufacturers, etc.)</v>
      </c>
      <c r="L17" s="70"/>
      <c r="M17" s="70"/>
      <c r="N17" s="70"/>
      <c r="O17" s="19"/>
      <c r="P17" s="70"/>
      <c r="Q17" s="19" t="str">
        <f t="shared" si="1"/>
        <v>Associations of Private Pharmacists and Physicians</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170</v>
      </c>
      <c r="G18" s="577"/>
      <c r="H18" s="578"/>
      <c r="I18" s="18"/>
      <c r="J18" s="74"/>
      <c r="K18" s="19" t="str">
        <f t="shared" si="0"/>
        <v>d. Donors</v>
      </c>
      <c r="L18" s="70"/>
      <c r="M18" s="70"/>
      <c r="N18" s="70"/>
      <c r="O18" s="19"/>
      <c r="P18" s="70"/>
      <c r="Q18" s="19" t="str">
        <f t="shared" si="1"/>
        <v>USAID , UNFPA,GFTAM,GTZ/KFW</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213</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Maternal Child Health and Pharmacy Task Force</v>
      </c>
      <c r="R20" s="70"/>
      <c r="S20" s="70"/>
      <c r="T20" s="42"/>
      <c r="U20" s="42"/>
      <c r="V20" s="42"/>
      <c r="W20" s="114"/>
      <c r="X20" s="114"/>
      <c r="Z20" s="143"/>
      <c r="DS20" s="42"/>
      <c r="DT20" s="42"/>
      <c r="DU20" s="42"/>
      <c r="DV20" s="116"/>
      <c r="DW20" s="116"/>
      <c r="DX20" s="116"/>
      <c r="DY20" s="116"/>
      <c r="DZ20" s="116"/>
      <c r="EA20" s="116"/>
      <c r="ED20" s="116"/>
    </row>
    <row r="21" spans="1:134" s="115" customFormat="1" ht="30">
      <c r="A21" s="33"/>
      <c r="B21" s="574" t="s">
        <v>1050</v>
      </c>
      <c r="C21" s="574"/>
      <c r="D21" s="430" t="s">
        <v>53</v>
      </c>
      <c r="E21" s="33" t="s">
        <v>1051</v>
      </c>
      <c r="F21" s="576" t="s">
        <v>240</v>
      </c>
      <c r="G21" s="577"/>
      <c r="H21" s="578"/>
      <c r="I21" s="18"/>
      <c r="J21" s="74"/>
      <c r="K21" s="19" t="str">
        <f>B21</f>
        <v>g. Central Medical Store or Central Warehouse</v>
      </c>
      <c r="L21" s="70"/>
      <c r="M21" s="70"/>
      <c r="N21" s="70"/>
      <c r="O21" s="19"/>
      <c r="P21" s="70"/>
      <c r="Q21" s="19" t="str">
        <f t="shared" si="1"/>
        <v xml:space="preserve">Rwanda Drug, Consumables and Equipments Central Procurement Agency (CAMERWA)  </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268</v>
      </c>
      <c r="G25" s="65" t="s">
        <v>1057</v>
      </c>
      <c r="H25" s="165" t="s">
        <v>302</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7" s="115" customFormat="1" ht="90">
      <c r="A33" s="33"/>
      <c r="B33" s="579" t="s">
        <v>1067</v>
      </c>
      <c r="C33" s="580"/>
      <c r="D33" s="447" t="s">
        <v>53</v>
      </c>
      <c r="E33" s="95"/>
      <c r="F33" s="92" t="s">
        <v>313</v>
      </c>
      <c r="G33" s="92"/>
      <c r="H33" s="92" t="s">
        <v>348</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7" s="115" customFormat="1" ht="150">
      <c r="A34" s="33"/>
      <c r="B34" s="579" t="s">
        <v>1068</v>
      </c>
      <c r="C34" s="580"/>
      <c r="D34" s="447" t="s">
        <v>53</v>
      </c>
      <c r="E34" s="95">
        <f>834460.28+1512588</f>
        <v>2347048.2800000003</v>
      </c>
      <c r="F34" s="92" t="s">
        <v>313</v>
      </c>
      <c r="G34" s="92" t="s">
        <v>368</v>
      </c>
      <c r="H34" s="92" t="s">
        <v>376</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c r="AA34" s="209"/>
    </row>
    <row r="35" spans="1:27" s="115" customFormat="1">
      <c r="A35" s="33"/>
      <c r="B35" s="34"/>
      <c r="C35" s="35" t="s">
        <v>1069</v>
      </c>
      <c r="D35" s="566" t="s">
        <v>360</v>
      </c>
      <c r="E35" s="567"/>
      <c r="F35" s="567"/>
      <c r="G35" s="567"/>
      <c r="H35" s="568"/>
      <c r="I35" s="78"/>
      <c r="J35" s="75"/>
      <c r="K35" s="19" t="str">
        <f>C35</f>
        <v>i. Specify source(s) of funding from donors</v>
      </c>
      <c r="L35" s="70"/>
      <c r="M35" s="70"/>
      <c r="N35" s="70"/>
      <c r="O35" s="73" t="str">
        <f>D35</f>
        <v>basket and GFATM</v>
      </c>
      <c r="P35" s="70"/>
      <c r="Q35" s="70"/>
      <c r="R35" s="70"/>
      <c r="S35" s="70"/>
      <c r="T35" s="42"/>
      <c r="U35" s="42"/>
      <c r="V35" s="42"/>
      <c r="W35" s="114"/>
      <c r="X35" s="114"/>
      <c r="Z35" s="143"/>
    </row>
    <row r="36" spans="1:27" s="115" customFormat="1" ht="30">
      <c r="A36" s="33"/>
      <c r="B36" s="579" t="s">
        <v>1070</v>
      </c>
      <c r="C36" s="580"/>
      <c r="D36" s="105"/>
      <c r="E36" s="106">
        <f>E33+E34</f>
        <v>2347048.2800000003</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7"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7"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7" s="115" customFormat="1" ht="90">
      <c r="A39" s="43"/>
      <c r="B39" s="564" t="s">
        <v>1075</v>
      </c>
      <c r="C39" s="565"/>
      <c r="D39" s="447" t="s">
        <v>53</v>
      </c>
      <c r="E39" s="95">
        <v>3479377.25</v>
      </c>
      <c r="F39" s="92" t="s">
        <v>313</v>
      </c>
      <c r="G39" s="92" t="s">
        <v>368</v>
      </c>
      <c r="H39" s="152" t="s">
        <v>425</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7" s="115" customFormat="1">
      <c r="A40" s="33"/>
      <c r="B40" s="34"/>
      <c r="C40" s="35" t="s">
        <v>1076</v>
      </c>
      <c r="D40" s="587" t="s">
        <v>396</v>
      </c>
      <c r="E40" s="588"/>
      <c r="F40" s="588"/>
      <c r="G40" s="588"/>
      <c r="H40" s="589"/>
      <c r="I40" s="49"/>
      <c r="J40" s="75"/>
      <c r="K40" s="19" t="str">
        <f>C40</f>
        <v>i. Specify source(s) of in-kind donations</v>
      </c>
      <c r="L40" s="70"/>
      <c r="M40" s="70"/>
      <c r="N40" s="70"/>
      <c r="O40" s="73" t="str">
        <f>D40</f>
        <v>UNFPA and USAID</v>
      </c>
      <c r="P40" s="70"/>
      <c r="Q40" s="70"/>
      <c r="R40" s="70"/>
      <c r="S40" s="70"/>
      <c r="T40" s="42"/>
      <c r="U40" s="42"/>
      <c r="V40" s="42"/>
      <c r="W40" s="114"/>
      <c r="X40" s="114"/>
      <c r="Z40" s="143"/>
    </row>
    <row r="41" spans="1:27"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7" s="115" customFormat="1" ht="165">
      <c r="A42" s="590" t="s">
        <v>1077</v>
      </c>
      <c r="B42" s="591"/>
      <c r="C42" s="591"/>
      <c r="D42" s="591"/>
      <c r="E42" s="592"/>
      <c r="F42" s="98">
        <f>E36/(E36+E39)</f>
        <v>0.40282816075055888</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7"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7" s="115" customFormat="1">
      <c r="A44" s="33"/>
      <c r="B44" s="579" t="s">
        <v>1079</v>
      </c>
      <c r="C44" s="579"/>
      <c r="D44" s="579"/>
      <c r="E44" s="579"/>
      <c r="F44" s="576" t="s">
        <v>449</v>
      </c>
      <c r="G44" s="577"/>
      <c r="H44" s="578"/>
      <c r="I44" s="24"/>
      <c r="J44" s="75"/>
      <c r="K44" s="19"/>
      <c r="L44" s="70"/>
      <c r="M44" s="91">
        <f>E44</f>
        <v>0</v>
      </c>
      <c r="N44" s="70"/>
      <c r="O44" s="70"/>
      <c r="P44" s="70"/>
      <c r="Q44" s="19" t="str">
        <f>F44</f>
        <v>CAMERWA</v>
      </c>
      <c r="R44" s="73" t="str">
        <f>B44</f>
        <v>a. Specify entity</v>
      </c>
      <c r="S44" s="70"/>
      <c r="T44" s="42"/>
      <c r="U44" s="42"/>
      <c r="V44" s="42"/>
      <c r="W44" s="114"/>
      <c r="X44" s="114"/>
      <c r="Z44" s="143"/>
    </row>
    <row r="45" spans="1:27"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7"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7"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7"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53</v>
      </c>
      <c r="H58" s="153" t="s">
        <v>549</v>
      </c>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53</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53</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7"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7"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7" s="115" customFormat="1" ht="30.75" thickBot="1">
      <c r="A67" s="33"/>
      <c r="B67" s="32" t="s">
        <v>1104</v>
      </c>
      <c r="C67" s="437" t="s">
        <v>590</v>
      </c>
      <c r="D67" s="749" t="s">
        <v>615</v>
      </c>
      <c r="E67" s="627"/>
      <c r="F67" s="438" t="s">
        <v>52</v>
      </c>
      <c r="G67" s="628" t="s">
        <v>53</v>
      </c>
      <c r="H67" s="629"/>
      <c r="I67" s="36"/>
      <c r="J67" s="79" t="str">
        <f>G67</f>
        <v>Yes</v>
      </c>
      <c r="K67" s="19" t="str">
        <f>B67</f>
        <v>a</v>
      </c>
      <c r="L67" s="70"/>
      <c r="M67" s="80">
        <f>E67</f>
        <v>0</v>
      </c>
      <c r="N67" s="70"/>
      <c r="O67" s="70"/>
      <c r="P67" s="70"/>
      <c r="Q67" s="70"/>
      <c r="R67" s="19"/>
      <c r="S67" s="19" t="str">
        <f>D67</f>
        <v>November 2008- December 2012</v>
      </c>
      <c r="T67" s="42"/>
      <c r="U67" s="42"/>
      <c r="V67" s="42"/>
      <c r="W67" s="114"/>
      <c r="X67" s="114"/>
      <c r="Z67" s="143"/>
      <c r="AA67" s="209"/>
    </row>
    <row r="68" spans="1:27"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c r="AA68" s="209"/>
    </row>
    <row r="69" spans="1:27" s="115" customFormat="1" ht="30">
      <c r="A69" s="43"/>
      <c r="B69" s="564" t="s">
        <v>1105</v>
      </c>
      <c r="C69" s="564"/>
      <c r="D69" s="565"/>
      <c r="E69" s="33" t="s">
        <v>1106</v>
      </c>
      <c r="F69" s="577" t="s">
        <v>633</v>
      </c>
      <c r="G69" s="577"/>
      <c r="H69" s="578"/>
      <c r="I69" s="36"/>
      <c r="J69" s="79"/>
      <c r="K69" s="19"/>
      <c r="L69" s="70"/>
      <c r="M69" s="70"/>
      <c r="N69" s="70"/>
      <c r="O69" s="70"/>
      <c r="P69" s="19" t="str">
        <f>B69</f>
        <v>a. If yes, for which methods and for which sectors (public, NGO, commercial sector)?</v>
      </c>
      <c r="Q69" s="73" t="str">
        <f>F69</f>
        <v>For all methods in the public sector, MOH pays storage for the central warehouse.</v>
      </c>
      <c r="R69" s="19"/>
      <c r="S69" s="70"/>
      <c r="T69" s="42"/>
      <c r="U69" s="42"/>
      <c r="V69" s="42"/>
      <c r="W69" s="114"/>
      <c r="X69" s="114"/>
      <c r="Z69" s="143"/>
      <c r="AA69" s="209"/>
    </row>
    <row r="70" spans="1:27" s="115" customFormat="1">
      <c r="A70" s="89"/>
      <c r="B70" s="574"/>
      <c r="C70" s="574"/>
      <c r="D70" s="583"/>
      <c r="E70" s="33" t="s">
        <v>1107</v>
      </c>
      <c r="F70" s="577" t="s">
        <v>650</v>
      </c>
      <c r="G70" s="577"/>
      <c r="H70" s="578"/>
      <c r="I70" s="36"/>
      <c r="J70" s="79"/>
      <c r="K70" s="19"/>
      <c r="L70" s="70"/>
      <c r="M70" s="70"/>
      <c r="N70" s="70"/>
      <c r="O70" s="70"/>
      <c r="P70" s="19">
        <f>B70</f>
        <v>0</v>
      </c>
      <c r="Q70" s="73" t="str">
        <f>F70</f>
        <v>Public sector</v>
      </c>
      <c r="R70" s="19"/>
      <c r="S70" s="70"/>
      <c r="T70" s="42"/>
      <c r="U70" s="42"/>
      <c r="V70" s="42"/>
      <c r="W70" s="114"/>
      <c r="X70" s="114"/>
      <c r="Z70" s="143"/>
      <c r="AA70" s="209"/>
    </row>
    <row r="71" spans="1:27" s="115" customFormat="1">
      <c r="A71" s="33"/>
      <c r="B71" s="579" t="s">
        <v>1108</v>
      </c>
      <c r="C71" s="579"/>
      <c r="D71" s="580"/>
      <c r="E71" s="566" t="s">
        <v>667</v>
      </c>
      <c r="F71" s="567"/>
      <c r="G71" s="567"/>
      <c r="H71" s="568"/>
      <c r="I71" s="36"/>
      <c r="J71" s="79"/>
      <c r="K71" s="19"/>
      <c r="L71" s="70"/>
      <c r="M71" s="80" t="str">
        <f>E71</f>
        <v xml:space="preserve">9%  value of the product </v>
      </c>
      <c r="N71" s="80" t="str">
        <f>E71</f>
        <v xml:space="preserve">9%  value of the product </v>
      </c>
      <c r="O71" s="70"/>
      <c r="P71" s="19"/>
      <c r="Q71" s="70"/>
      <c r="R71" s="19" t="str">
        <f>B71</f>
        <v>b. If yes, how much are the duties, taxes, or fees?</v>
      </c>
      <c r="S71" s="70"/>
      <c r="T71" s="42"/>
      <c r="U71" s="42"/>
      <c r="V71" s="42"/>
      <c r="W71" s="114"/>
      <c r="X71" s="114"/>
      <c r="Z71" s="143"/>
      <c r="AA71" s="209"/>
    </row>
    <row r="72" spans="1:27"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c r="AA72" s="209"/>
    </row>
    <row r="73" spans="1:27"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7" s="115" customFormat="1">
      <c r="A74" s="581" t="s">
        <v>1111</v>
      </c>
      <c r="B74" s="579"/>
      <c r="C74" s="579"/>
      <c r="D74" s="579"/>
      <c r="E74" s="579"/>
      <c r="F74" s="579"/>
      <c r="G74" s="580"/>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7"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7"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7" s="115" customFormat="1">
      <c r="A77" s="130"/>
      <c r="B77" s="6" t="s">
        <v>1104</v>
      </c>
      <c r="C77" s="577"/>
      <c r="D77" s="578"/>
      <c r="E77" s="639"/>
      <c r="F77" s="639"/>
      <c r="G77" s="639"/>
      <c r="H77" s="640"/>
      <c r="I77" s="28"/>
      <c r="J77" s="79">
        <f>G77</f>
        <v>0</v>
      </c>
      <c r="K77" s="19"/>
      <c r="L77" s="70"/>
      <c r="M77" s="80">
        <f>E77</f>
        <v>0</v>
      </c>
      <c r="N77" s="70"/>
      <c r="O77" s="19"/>
      <c r="P77" s="19">
        <f>C77</f>
        <v>0</v>
      </c>
      <c r="Q77" s="70"/>
      <c r="R77" s="70"/>
      <c r="S77" s="70"/>
      <c r="T77" s="42"/>
      <c r="U77" s="129">
        <f>E77</f>
        <v>0</v>
      </c>
      <c r="V77" s="42"/>
      <c r="W77" s="114"/>
      <c r="X77" s="114"/>
      <c r="Z77" s="143"/>
    </row>
    <row r="78" spans="1:27"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7"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7"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53</v>
      </c>
      <c r="H94" s="600"/>
      <c r="I94" s="82"/>
      <c r="J94" s="79" t="str">
        <f>G94</f>
        <v>Yes</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95">
      <c r="A97" s="33" t="s">
        <v>1134</v>
      </c>
      <c r="B97" s="579" t="s">
        <v>1135</v>
      </c>
      <c r="C97" s="580"/>
      <c r="D97" s="576" t="s">
        <v>1193</v>
      </c>
      <c r="E97" s="577"/>
      <c r="F97" s="577"/>
      <c r="G97" s="577"/>
      <c r="H97" s="578"/>
      <c r="I97" s="82"/>
      <c r="J97" s="69"/>
      <c r="K97" s="19" t="str">
        <f>B97</f>
        <v>f. Notes about the Poverty Reduction Strategy Paper</v>
      </c>
      <c r="L97" s="19"/>
      <c r="M97" s="70"/>
      <c r="N97" s="70"/>
      <c r="O97" s="19" t="str">
        <f>D97</f>
        <v>While the terms "contraceptive security: and "reproductive health commodity security" are not explicitly mentioned, there is language that reflects the concepts.
4.208 The fifth objective is to increase the availablity and affordability of drugs, contraceptive products, cavvines and other consumables.  As the utilisation of health care facitlites increases, evidence shows that the binding contraint becomes drug availability.  Providing safe and effective medication, diagnostics and other commodities to patients is vital for improving the quality of health care.  Such a policy has cost-saving effects which is the rationale for attempting to reduce the number of out-of-stock days for all essential drugs at public health facilities. (p.100)
There is emphasis on the availability of contraceptives, but there are no indicators to reflect this priority.</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2010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849</v>
      </c>
      <c r="E110" s="577"/>
      <c r="F110" s="577"/>
      <c r="G110" s="577"/>
      <c r="H110" s="578"/>
      <c r="I110" s="82"/>
      <c r="J110" s="69"/>
      <c r="K110" s="19" t="str">
        <f>A110</f>
        <v xml:space="preserve">D10. Notes about the National Essential Medicine List
</v>
      </c>
      <c r="L110" s="19"/>
      <c r="M110" s="70"/>
      <c r="N110" s="70"/>
      <c r="O110" s="19" t="str">
        <f>D110</f>
        <v>The printed version will be available shortly (in 2010). The tender for printing is over and printer identified.</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52</v>
      </c>
      <c r="H122" s="60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c r="G123" s="577"/>
      <c r="H123" s="578"/>
      <c r="I123" s="18"/>
      <c r="J123" s="79">
        <f t="shared" si="5"/>
        <v>0</v>
      </c>
      <c r="K123" s="19"/>
      <c r="L123" s="70"/>
      <c r="M123" s="19">
        <f>E123</f>
        <v>0</v>
      </c>
      <c r="N123" s="70"/>
      <c r="O123" s="70"/>
      <c r="P123" s="70"/>
      <c r="Q123" s="19">
        <f>F123</f>
        <v>0</v>
      </c>
      <c r="R123" s="70"/>
      <c r="S123" s="70"/>
      <c r="T123" s="42"/>
      <c r="U123" s="42"/>
      <c r="V123" s="42"/>
      <c r="W123" s="114"/>
      <c r="X123" s="114"/>
      <c r="Z123" s="143"/>
    </row>
    <row r="124" spans="1:26" s="115" customFormat="1" ht="45">
      <c r="A124" s="33"/>
      <c r="B124" s="579" t="s">
        <v>1151</v>
      </c>
      <c r="C124" s="579"/>
      <c r="D124" s="579"/>
      <c r="E124" s="579"/>
      <c r="F124" s="576" t="s">
        <v>905</v>
      </c>
      <c r="G124" s="577"/>
      <c r="H124" s="578"/>
      <c r="I124" s="18"/>
      <c r="J124" s="79">
        <f t="shared" si="5"/>
        <v>0</v>
      </c>
      <c r="K124" s="19"/>
      <c r="L124" s="19"/>
      <c r="M124" s="70"/>
      <c r="N124" s="70"/>
      <c r="O124" s="70"/>
      <c r="P124" s="70"/>
      <c r="Q124" s="19" t="str">
        <f>F124</f>
        <v>Procurement planning and monitoring report, LMIS, annual national  physical inventory, warehouse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747" t="s">
        <v>1154</v>
      </c>
      <c r="C127" s="747"/>
      <c r="D127" s="747"/>
      <c r="E127" s="747"/>
      <c r="F127" s="748"/>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940</v>
      </c>
      <c r="E128" s="673"/>
      <c r="F128" s="673"/>
      <c r="G128" s="673"/>
      <c r="H128" s="674"/>
      <c r="I128" s="18"/>
      <c r="J128" s="79"/>
      <c r="K128" s="19" t="str">
        <f>A128</f>
        <v xml:space="preserve">F. Overall comments about issues with contraceptive security
</v>
      </c>
      <c r="L128" s="70"/>
      <c r="M128" s="70"/>
      <c r="N128" s="70"/>
      <c r="O128" s="19" t="str">
        <f>D128</f>
        <v>At SDP level, contraceptive stock outs are estimated at less than 5%. At Central and District level, there were no stockouts.</v>
      </c>
      <c r="P128" s="70"/>
      <c r="Q128" s="70"/>
      <c r="R128" s="70"/>
      <c r="S128" s="70"/>
      <c r="T128" s="42"/>
      <c r="U128" s="42"/>
      <c r="V128" s="42"/>
      <c r="W128" s="114"/>
      <c r="X128" s="114"/>
      <c r="Z128" s="143"/>
    </row>
    <row r="129" spans="1:134">
      <c r="A129" s="59"/>
      <c r="B129" s="58"/>
      <c r="C129" s="58"/>
      <c r="D129" s="58"/>
      <c r="E129" s="58"/>
      <c r="F129" s="58"/>
      <c r="G129" s="60"/>
      <c r="H129" s="38"/>
      <c r="I129" s="70"/>
      <c r="O129" s="19"/>
    </row>
    <row r="130" spans="1:134">
      <c r="A130" s="40"/>
      <c r="B130" s="40"/>
      <c r="G130" s="51"/>
      <c r="H130" s="37"/>
      <c r="I130" s="70"/>
    </row>
    <row r="131" spans="1:134">
      <c r="A131" s="40"/>
      <c r="B131" s="40"/>
      <c r="G131" s="51"/>
      <c r="H131" s="37"/>
      <c r="I131" s="70"/>
    </row>
    <row r="132" spans="1:134">
      <c r="A132" s="40"/>
      <c r="B132" s="40"/>
      <c r="G132" s="51"/>
      <c r="H132" s="37"/>
      <c r="I132" s="70"/>
    </row>
    <row r="133" spans="1:134">
      <c r="A133" s="40"/>
      <c r="B133" s="40"/>
      <c r="G133" s="51"/>
      <c r="H133" s="37"/>
      <c r="I133" s="70"/>
    </row>
    <row r="134" spans="1:134">
      <c r="A134" s="40"/>
      <c r="B134" s="40"/>
      <c r="G134" s="51"/>
      <c r="H134" s="37"/>
      <c r="I134" s="70"/>
    </row>
    <row r="135" spans="1:134">
      <c r="A135" s="40"/>
      <c r="B135" s="40"/>
      <c r="G135" s="51"/>
      <c r="H135" s="37"/>
      <c r="I135" s="70"/>
    </row>
    <row r="136" spans="1:134">
      <c r="A136" s="40"/>
      <c r="B136" s="40"/>
      <c r="G136" s="51"/>
      <c r="H136" s="37"/>
      <c r="I136" s="70"/>
    </row>
    <row r="137" spans="1:134">
      <c r="A137" s="40"/>
      <c r="B137" s="40"/>
      <c r="G137" s="51"/>
      <c r="H137" s="37"/>
      <c r="I137" s="70"/>
    </row>
    <row r="138" spans="1:134">
      <c r="A138" s="40"/>
      <c r="B138" s="40"/>
      <c r="G138" s="51"/>
      <c r="H138" s="37"/>
      <c r="I138" s="70"/>
    </row>
    <row r="139" spans="1:134">
      <c r="A139" s="40"/>
      <c r="B139" s="40"/>
      <c r="G139" s="51"/>
      <c r="H139" s="37"/>
      <c r="I139" s="70"/>
    </row>
    <row r="140" spans="1:134">
      <c r="A140" s="40"/>
      <c r="B140" s="40"/>
      <c r="G140" s="51"/>
      <c r="H140" s="37"/>
      <c r="I140" s="70"/>
    </row>
    <row r="141" spans="1:134">
      <c r="A141" s="40"/>
      <c r="B141" s="40"/>
      <c r="G141" s="51"/>
      <c r="H141" s="37"/>
      <c r="I141" s="70"/>
    </row>
    <row r="142" spans="1:134">
      <c r="A142" s="40"/>
      <c r="B142" s="40"/>
      <c r="G142" s="51"/>
      <c r="H142" s="37"/>
      <c r="I142" s="70"/>
    </row>
    <row r="143" spans="1: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1:134" s="40" customFormat="1">
      <c r="G144" s="5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sheetData>
  <mergeCells count="214">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1E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E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E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1E00-000003000000}">
      <formula1>$W$1:$W$5</formula1>
    </dataValidation>
    <dataValidation type="list" allowBlank="1" showInputMessage="1" showErrorMessage="1" error="Please choose from the dropdown list." sqref="F43:H43" xr:uid="{00000000-0002-0000-1E00-000004000000}">
      <formula1>$R$1:$R$8</formula1>
    </dataValidation>
    <dataValidation type="list" allowBlank="1" showInputMessage="1" showErrorMessage="1" error="Please choose from the dropdown list." sqref="H23" xr:uid="{00000000-0002-0000-1E00-000005000000}">
      <formula1>$O$1:$O$7</formula1>
    </dataValidation>
  </dataValidations>
  <hyperlinks>
    <hyperlink ref="A5:C5" location="Introduction!A1" display="To jump to the Introduction sheet, click here." xr:uid="{00000000-0004-0000-1E00-000000000000}"/>
  </hyperlinks>
  <pageMargins left="0.75" right="0.75" top="1" bottom="1" header="0.5" footer="0.5"/>
  <pageSetup scale="5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D141"/>
  <sheetViews>
    <sheetView view="pageBreakPreview" zoomScale="80" zoomScaleNormal="8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1194</v>
      </c>
      <c r="B8" s="554"/>
      <c r="C8" s="554"/>
      <c r="D8" s="555"/>
      <c r="E8" s="555"/>
      <c r="F8" s="555"/>
      <c r="G8" s="555"/>
      <c r="H8" s="555"/>
      <c r="I8" s="18"/>
      <c r="J8" s="93">
        <f>G8</f>
        <v>0</v>
      </c>
      <c r="K8" s="19" t="str">
        <f>A8</f>
        <v>Country: Senegal</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30">
      <c r="A13" s="43"/>
      <c r="B13" s="564" t="s">
        <v>1038</v>
      </c>
      <c r="C13" s="565"/>
      <c r="D13" s="566" t="s">
        <v>80</v>
      </c>
      <c r="E13" s="567"/>
      <c r="F13" s="567"/>
      <c r="G13" s="567"/>
      <c r="H13" s="568"/>
      <c r="I13" s="18"/>
      <c r="J13" s="74"/>
      <c r="K13" s="19" t="str">
        <f>B13</f>
        <v>a. What is the name of the committee?</v>
      </c>
      <c r="L13" s="80" t="str">
        <f>D13</f>
        <v>Comité National de Sécurisation des Produits Contraceptifs (National Contraceptive Security Committee)</v>
      </c>
      <c r="M13" s="70"/>
      <c r="N13" s="70"/>
      <c r="O13" s="73" t="str">
        <f>D13</f>
        <v>Comité National de Sécurisation des Produits Contraceptifs (National Contraceptive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108</v>
      </c>
      <c r="G15" s="577"/>
      <c r="H15" s="578"/>
      <c r="I15" s="18"/>
      <c r="J15" s="74"/>
      <c r="K15" s="19" t="str">
        <f t="shared" ref="K15:K22" si="0">B15</f>
        <v>a. Social marketing</v>
      </c>
      <c r="L15" s="70"/>
      <c r="M15" s="70"/>
      <c r="N15" s="70"/>
      <c r="O15" s="19"/>
      <c r="P15" s="70"/>
      <c r="Q15" s="19" t="str">
        <f t="shared" ref="Q15:Q22" si="1">F15</f>
        <v>Agence pour le Développement du Marketing Social (ADEMAS). USAID Implementing Partner (IP)</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134</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Association sénégalaise pour le Bien-etre Familial (ASBEF). IPPF affiliate - IntraHealth (USAID IP) - Child Fund &amp; Consortium (USAID IP)</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171</v>
      </c>
      <c r="G18" s="577"/>
      <c r="H18" s="578"/>
      <c r="I18" s="18"/>
      <c r="J18" s="74"/>
      <c r="K18" s="19" t="str">
        <f t="shared" si="0"/>
        <v>d. Donors</v>
      </c>
      <c r="L18" s="70"/>
      <c r="M18" s="70"/>
      <c r="N18" s="70"/>
      <c r="O18" s="19"/>
      <c r="P18" s="70"/>
      <c r="Q18" s="19" t="str">
        <f t="shared" si="1"/>
        <v>USAID - UNFPA - JICA - KFW</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186</v>
      </c>
      <c r="G19" s="577"/>
      <c r="H19" s="578"/>
      <c r="I19" s="18"/>
      <c r="J19" s="74"/>
      <c r="K19" s="19" t="str">
        <f t="shared" si="0"/>
        <v>e. UN agencies</v>
      </c>
      <c r="L19" s="70"/>
      <c r="M19" s="70"/>
      <c r="N19" s="70"/>
      <c r="O19" s="19"/>
      <c r="P19" s="70"/>
      <c r="Q19" s="19" t="str">
        <f t="shared" si="1"/>
        <v>WHO - 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60">
      <c r="A20" s="33"/>
      <c r="B20" s="579" t="s">
        <v>1048</v>
      </c>
      <c r="C20" s="580"/>
      <c r="D20" s="430" t="s">
        <v>53</v>
      </c>
      <c r="E20" s="33" t="s">
        <v>1049</v>
      </c>
      <c r="F20" s="576" t="s">
        <v>214</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Division de la Santé de la Reproduction(FP/RH/MCH Division) - Direction de la Pharmacie et du Medicament, Laboratoire Nationale de contrôle des Médicaments.</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241</v>
      </c>
      <c r="G21" s="577"/>
      <c r="H21" s="578"/>
      <c r="I21" s="18"/>
      <c r="J21" s="74"/>
      <c r="K21" s="19" t="str">
        <f>B21</f>
        <v>g. Central Medical Store or Central Warehouse</v>
      </c>
      <c r="L21" s="70"/>
      <c r="M21" s="70"/>
      <c r="N21" s="70"/>
      <c r="O21" s="19"/>
      <c r="P21" s="70"/>
      <c r="Q21" s="19" t="str">
        <f t="shared" si="1"/>
        <v>Pharmacie Nationale d'Approvisionnement (PNA)</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ht="15.75" thickBo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281</v>
      </c>
      <c r="G25" s="65" t="s">
        <v>1057</v>
      </c>
      <c r="H25" s="165" t="s">
        <v>303</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c r="AA25" s="254"/>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c r="AA26" s="255"/>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7" s="115" customFormat="1" ht="120">
      <c r="A33" s="33"/>
      <c r="B33" s="579" t="s">
        <v>1067</v>
      </c>
      <c r="C33" s="580"/>
      <c r="D33" s="447" t="s">
        <v>52</v>
      </c>
      <c r="E33" s="95">
        <v>0</v>
      </c>
      <c r="F33" s="211" t="s">
        <v>313</v>
      </c>
      <c r="G33" s="92" t="s">
        <v>337</v>
      </c>
      <c r="H33" s="92" t="s">
        <v>349</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7" s="115" customFormat="1" ht="90">
      <c r="A34" s="33"/>
      <c r="B34" s="579" t="s">
        <v>1068</v>
      </c>
      <c r="C34" s="580"/>
      <c r="D34" s="447" t="s">
        <v>52</v>
      </c>
      <c r="E34" s="95">
        <v>0</v>
      </c>
      <c r="F34" s="211" t="s">
        <v>313</v>
      </c>
      <c r="G34" s="92" t="s">
        <v>337</v>
      </c>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7"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7"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7"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7"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7" s="115" customFormat="1" ht="60">
      <c r="A39" s="43"/>
      <c r="B39" s="564" t="s">
        <v>1075</v>
      </c>
      <c r="C39" s="565"/>
      <c r="D39" s="447" t="s">
        <v>53</v>
      </c>
      <c r="E39" s="95">
        <v>1600000</v>
      </c>
      <c r="F39" s="211" t="s">
        <v>313</v>
      </c>
      <c r="G39" s="97" t="s">
        <v>412</v>
      </c>
      <c r="H39" s="152" t="s">
        <v>426</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c r="AA39" s="232"/>
    </row>
    <row r="40" spans="1:27" s="115" customFormat="1" ht="30">
      <c r="A40" s="33"/>
      <c r="B40" s="34"/>
      <c r="C40" s="35" t="s">
        <v>1076</v>
      </c>
      <c r="D40" s="587" t="s">
        <v>397</v>
      </c>
      <c r="E40" s="588"/>
      <c r="F40" s="588"/>
      <c r="G40" s="588"/>
      <c r="H40" s="589"/>
      <c r="I40" s="49"/>
      <c r="J40" s="75"/>
      <c r="K40" s="19" t="str">
        <f>C40</f>
        <v>i. Specify source(s) of in-kind donations</v>
      </c>
      <c r="L40" s="70"/>
      <c r="M40" s="70"/>
      <c r="N40" s="70"/>
      <c r="O40" s="73" t="str">
        <f>D40</f>
        <v>USAID. UNFPA also provided (only for emergency contraceptives), but the amount is not included here.</v>
      </c>
      <c r="P40" s="70"/>
      <c r="Q40" s="70"/>
      <c r="R40" s="70"/>
      <c r="S40" s="70"/>
      <c r="T40" s="42"/>
      <c r="U40" s="42"/>
      <c r="V40" s="42"/>
      <c r="W40" s="114"/>
      <c r="X40" s="114"/>
      <c r="Z40" s="143"/>
    </row>
    <row r="41" spans="1:27"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7"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7"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7" s="115" customFormat="1">
      <c r="A44" s="33"/>
      <c r="B44" s="579" t="s">
        <v>1079</v>
      </c>
      <c r="C44" s="579"/>
      <c r="D44" s="579"/>
      <c r="E44" s="579"/>
      <c r="F44" s="576" t="s">
        <v>450</v>
      </c>
      <c r="G44" s="577"/>
      <c r="H44" s="578"/>
      <c r="I44" s="24"/>
      <c r="J44" s="75"/>
      <c r="K44" s="19"/>
      <c r="L44" s="70"/>
      <c r="M44" s="91">
        <f>E44</f>
        <v>0</v>
      </c>
      <c r="N44" s="70"/>
      <c r="O44" s="70"/>
      <c r="P44" s="70"/>
      <c r="Q44" s="19" t="str">
        <f>F44</f>
        <v>Pharmacie Nationale d'Apprivisionnement (PNA)</v>
      </c>
      <c r="R44" s="73" t="str">
        <f>B44</f>
        <v>a. Specify entity</v>
      </c>
      <c r="S44" s="70"/>
      <c r="T44" s="42"/>
      <c r="U44" s="42"/>
      <c r="V44" s="42"/>
      <c r="W44" s="114"/>
      <c r="X44" s="114"/>
      <c r="Z44" s="143"/>
    </row>
    <row r="45" spans="1:27"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7"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7" s="115" customFormat="1" ht="60.75" thickBot="1">
      <c r="A47" s="584" t="s">
        <v>1081</v>
      </c>
      <c r="B47" s="564"/>
      <c r="C47" s="565"/>
      <c r="D47" s="602" t="s">
        <v>471</v>
      </c>
      <c r="E47" s="603"/>
      <c r="F47" s="603"/>
      <c r="G47" s="603"/>
      <c r="H47" s="604"/>
      <c r="I47" s="18"/>
      <c r="J47" s="75"/>
      <c r="K47" s="19" t="str">
        <f>A47</f>
        <v xml:space="preserve">B9. Comments about finance and procurement
</v>
      </c>
      <c r="L47" s="70"/>
      <c r="M47" s="70"/>
      <c r="N47" s="70"/>
      <c r="O47" s="19" t="str">
        <f>D47</f>
        <v>During the last 3 years, funding was allocated for contraceptives but wasn’t spent. Many reasons have been given; central store mismanagement, non-response to solicitation, funding taken back by treasury secondary to financial crisis. When funding is availlable, the PNA does the procurement</v>
      </c>
      <c r="P47" s="70"/>
      <c r="Q47" s="70"/>
      <c r="R47" s="19"/>
      <c r="S47" s="70"/>
      <c r="T47" s="42"/>
      <c r="U47" s="42"/>
      <c r="V47" s="42"/>
      <c r="W47" s="114"/>
      <c r="X47" s="114"/>
      <c r="Z47" s="143"/>
    </row>
    <row r="48" spans="1:27"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7"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7"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7"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7"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7"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7"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7"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7"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7"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c r="AA57" s="209"/>
    </row>
    <row r="58" spans="1:27"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7" s="115" customFormat="1" ht="30">
      <c r="A59" s="125"/>
      <c r="B59" s="612" t="s">
        <v>1095</v>
      </c>
      <c r="C59" s="613"/>
      <c r="D59" s="693" t="s">
        <v>53</v>
      </c>
      <c r="E59" s="708"/>
      <c r="F59" s="447" t="s">
        <v>53</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7"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7" s="115" customFormat="1" ht="105">
      <c r="A61" s="125"/>
      <c r="B61" s="612" t="s">
        <v>1097</v>
      </c>
      <c r="C61" s="613"/>
      <c r="D61" s="693" t="s">
        <v>53</v>
      </c>
      <c r="E61" s="708"/>
      <c r="F61" s="447" t="s">
        <v>53</v>
      </c>
      <c r="G61" s="447" t="s">
        <v>53</v>
      </c>
      <c r="H61" s="153" t="s">
        <v>561</v>
      </c>
      <c r="I61" s="18"/>
      <c r="J61" s="75"/>
      <c r="K61" s="19" t="str">
        <f t="shared" si="2"/>
        <v>k. CycleBeads</v>
      </c>
      <c r="L61" s="70"/>
      <c r="M61" s="70"/>
      <c r="N61" s="70"/>
      <c r="O61" s="70"/>
      <c r="P61" s="70"/>
      <c r="Q61" s="70"/>
      <c r="R61" s="19"/>
      <c r="S61" s="70"/>
      <c r="T61" s="42"/>
      <c r="U61" s="42"/>
      <c r="V61" s="42"/>
      <c r="W61" s="114"/>
      <c r="X61" s="114"/>
      <c r="Z61" s="143"/>
    </row>
    <row r="62" spans="1:27"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7"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7"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7"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7"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7" s="115" customFormat="1" ht="45.75" thickBot="1">
      <c r="A67" s="33"/>
      <c r="B67" s="32" t="s">
        <v>1104</v>
      </c>
      <c r="C67" s="437" t="s">
        <v>591</v>
      </c>
      <c r="D67" s="626" t="s">
        <v>616</v>
      </c>
      <c r="E67" s="627"/>
      <c r="F67" s="438" t="s">
        <v>53</v>
      </c>
      <c r="G67" s="628" t="s">
        <v>53</v>
      </c>
      <c r="H67" s="629"/>
      <c r="I67" s="36"/>
      <c r="J67" s="79" t="str">
        <f>G67</f>
        <v>Yes</v>
      </c>
      <c r="K67" s="19" t="str">
        <f>B67</f>
        <v>a</v>
      </c>
      <c r="L67" s="70"/>
      <c r="M67" s="80">
        <f>E67</f>
        <v>0</v>
      </c>
      <c r="N67" s="70"/>
      <c r="O67" s="70"/>
      <c r="P67" s="70"/>
      <c r="Q67" s="70"/>
      <c r="R67" s="19"/>
      <c r="S67" s="19" t="str">
        <f>D67</f>
        <v>2009-2014, 2007-2011</v>
      </c>
      <c r="T67" s="42"/>
      <c r="U67" s="42"/>
      <c r="V67" s="42"/>
      <c r="W67" s="114"/>
      <c r="X67" s="114"/>
      <c r="Z67" s="143"/>
    </row>
    <row r="68" spans="1:27"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7" s="115" customFormat="1" ht="30">
      <c r="A69" s="43"/>
      <c r="B69" s="564" t="s">
        <v>1105</v>
      </c>
      <c r="C69" s="564"/>
      <c r="D69" s="565"/>
      <c r="E69" s="33" t="s">
        <v>1106</v>
      </c>
      <c r="F69" s="577" t="s">
        <v>624</v>
      </c>
      <c r="G69" s="577"/>
      <c r="H69" s="578"/>
      <c r="I69" s="36"/>
      <c r="J69" s="79"/>
      <c r="K69" s="19"/>
      <c r="L69" s="70"/>
      <c r="M69" s="70"/>
      <c r="N69" s="70"/>
      <c r="O69" s="70"/>
      <c r="P69" s="19" t="str">
        <f>B69</f>
        <v>a. If yes, for which methods and for which sectors (public, NGO, commercial sector)?</v>
      </c>
      <c r="Q69" s="73" t="str">
        <f>F69</f>
        <v>All methods</v>
      </c>
      <c r="R69" s="19"/>
      <c r="S69" s="70"/>
      <c r="T69" s="42"/>
      <c r="U69" s="42"/>
      <c r="V69" s="42"/>
      <c r="W69" s="114"/>
      <c r="X69" s="114"/>
      <c r="Z69" s="143"/>
    </row>
    <row r="70" spans="1:27" s="115" customFormat="1">
      <c r="A70" s="89"/>
      <c r="B70" s="574"/>
      <c r="C70" s="574"/>
      <c r="D70" s="583"/>
      <c r="E70" s="33" t="s">
        <v>1107</v>
      </c>
      <c r="F70" s="577" t="s">
        <v>643</v>
      </c>
      <c r="G70" s="577"/>
      <c r="H70" s="578"/>
      <c r="I70" s="36"/>
      <c r="J70" s="79"/>
      <c r="K70" s="19"/>
      <c r="L70" s="70"/>
      <c r="M70" s="70"/>
      <c r="N70" s="70"/>
      <c r="O70" s="70"/>
      <c r="P70" s="19">
        <f>B70</f>
        <v>0</v>
      </c>
      <c r="Q70" s="73" t="str">
        <f>F70</f>
        <v>All sectors</v>
      </c>
      <c r="R70" s="19"/>
      <c r="S70" s="70"/>
      <c r="T70" s="42"/>
      <c r="U70" s="42"/>
      <c r="V70" s="42"/>
      <c r="W70" s="114"/>
      <c r="X70" s="114"/>
      <c r="Z70" s="143"/>
    </row>
    <row r="71" spans="1:27" s="115" customFormat="1" ht="105">
      <c r="A71" s="33"/>
      <c r="B71" s="579" t="s">
        <v>1108</v>
      </c>
      <c r="C71" s="579"/>
      <c r="D71" s="580"/>
      <c r="E71" s="566" t="s">
        <v>668</v>
      </c>
      <c r="F71" s="567"/>
      <c r="G71" s="567"/>
      <c r="H71" s="568"/>
      <c r="I71" s="36"/>
      <c r="J71" s="79"/>
      <c r="K71" s="19"/>
      <c r="L71" s="70"/>
      <c r="M71" s="80" t="str">
        <f>E71</f>
        <v xml:space="preserve">For private sector - 20% duties 18% VAT for IUD only. 2.7% for all goods entering in UEMOA area (Taxe commun à l'importatation), but the government can do a tax exemption for the public sector. $0,30 to $3 fees in public sector. </v>
      </c>
      <c r="N71" s="80" t="str">
        <f>E71</f>
        <v xml:space="preserve">For private sector - 20% duties 18% VAT for IUD only. 2.7% for all goods entering in UEMOA area (Taxe commun à l'importatation), but the government can do a tax exemption for the public sector. $0,30 to $3 fees in public sector. </v>
      </c>
      <c r="O71" s="70"/>
      <c r="P71" s="19"/>
      <c r="Q71" s="70"/>
      <c r="R71" s="19" t="str">
        <f>B71</f>
        <v>b. If yes, how much are the duties, taxes, or fees?</v>
      </c>
      <c r="S71" s="70"/>
      <c r="T71" s="42"/>
      <c r="U71" s="42"/>
      <c r="V71" s="42"/>
      <c r="W71" s="114"/>
      <c r="X71" s="114"/>
      <c r="Z71" s="143"/>
      <c r="AA71" s="209"/>
    </row>
    <row r="72" spans="1:27"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7" s="115" customFormat="1" ht="60">
      <c r="A73" s="33"/>
      <c r="B73" s="579" t="s">
        <v>1110</v>
      </c>
      <c r="C73" s="579"/>
      <c r="D73" s="566" t="s">
        <v>684</v>
      </c>
      <c r="E73" s="567"/>
      <c r="F73" s="567"/>
      <c r="G73" s="567"/>
      <c r="H73" s="568"/>
      <c r="I73" s="36"/>
      <c r="J73" s="79"/>
      <c r="K73" s="19" t="str">
        <f>B73</f>
        <v>a. If yes, describe the policies.</v>
      </c>
      <c r="L73" s="70"/>
      <c r="M73" s="70"/>
      <c r="N73" s="72"/>
      <c r="O73" s="73" t="str">
        <f>D73</f>
        <v>Advertising for specific brands of products is forbidden. Private doctors connot prescribe and distribute drugs in the same premises. Pharmacists cannot dispense most methods without doctors' prescription. (emergency contraception is available without a prescription in private pharmacies)</v>
      </c>
      <c r="P73" s="19"/>
      <c r="Q73" s="70"/>
      <c r="R73" s="70"/>
      <c r="S73" s="70"/>
      <c r="T73" s="42"/>
      <c r="U73" s="42"/>
      <c r="V73" s="42"/>
      <c r="W73" s="114"/>
      <c r="X73" s="114"/>
      <c r="Z73" s="143"/>
    </row>
    <row r="74" spans="1:27"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7"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7"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7" s="115" customFormat="1" ht="75">
      <c r="A77" s="130"/>
      <c r="B77" s="6" t="s">
        <v>1104</v>
      </c>
      <c r="C77" s="577" t="s">
        <v>704</v>
      </c>
      <c r="D77" s="578"/>
      <c r="E77" s="639" t="s">
        <v>728</v>
      </c>
      <c r="F77" s="639"/>
      <c r="G77" s="639" t="s">
        <v>743</v>
      </c>
      <c r="H77" s="640"/>
      <c r="I77" s="28"/>
      <c r="J77" s="79" t="str">
        <f>G77</f>
        <v>Pharmacists cannot dispense and cannot distribute without prescription</v>
      </c>
      <c r="K77" s="19"/>
      <c r="L77" s="70"/>
      <c r="M77" s="80" t="str">
        <f>E77</f>
        <v xml:space="preserve">Only doctors, midwives and nurses are allowed. We are currently piloting community-based distribution (CBD) of pills with community health workers (CHWs).  </v>
      </c>
      <c r="N77" s="70"/>
      <c r="O77" s="19"/>
      <c r="P77" s="19" t="str">
        <f>C77</f>
        <v>Oral Contraceptives</v>
      </c>
      <c r="Q77" s="70"/>
      <c r="R77" s="70"/>
      <c r="S77" s="70"/>
      <c r="T77" s="42"/>
      <c r="U77" s="129" t="str">
        <f>E77</f>
        <v xml:space="preserve">Only doctors, midwives and nurses are allowed. We are currently piloting community-based distribution (CBD) of pills with community health workers (CHWs).  </v>
      </c>
      <c r="V77" s="42"/>
      <c r="W77" s="114"/>
      <c r="X77" s="114"/>
      <c r="Z77" s="143"/>
    </row>
    <row r="78" spans="1:27" s="115" customFormat="1" ht="63.75" customHeight="1">
      <c r="A78" s="130"/>
      <c r="B78" s="6" t="s">
        <v>1116</v>
      </c>
      <c r="C78" s="577" t="s">
        <v>751</v>
      </c>
      <c r="D78" s="578"/>
      <c r="E78" s="639" t="s">
        <v>761</v>
      </c>
      <c r="F78" s="639"/>
      <c r="G78" s="639" t="s">
        <v>771</v>
      </c>
      <c r="H78" s="640"/>
      <c r="I78" s="28"/>
      <c r="J78" s="79" t="str">
        <f>G78</f>
        <v>Private doctors can insert, but they cannot keep stock in their offices.  Patients must procure from pharmacies.</v>
      </c>
      <c r="K78" s="19"/>
      <c r="L78" s="70"/>
      <c r="M78" s="80" t="str">
        <f>E78</f>
        <v>Doctors, midwives and nurses are allowed</v>
      </c>
      <c r="N78" s="70"/>
      <c r="O78" s="19"/>
      <c r="P78" s="19" t="str">
        <f>C78</f>
        <v>Implants and IUDs</v>
      </c>
      <c r="Q78" s="70"/>
      <c r="R78" s="70"/>
      <c r="S78" s="70"/>
      <c r="T78" s="42"/>
      <c r="U78" s="129" t="str">
        <f>E78</f>
        <v>Doctors, midwives and nurses are allowed</v>
      </c>
      <c r="V78" s="42"/>
      <c r="W78" s="114"/>
      <c r="X78" s="114"/>
      <c r="Z78" s="143"/>
    </row>
    <row r="79" spans="1:27"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7"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53</v>
      </c>
      <c r="H87" s="600"/>
      <c r="I87" s="28"/>
      <c r="J87" s="79" t="str">
        <f>G87</f>
        <v>Yes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30">
      <c r="A90" s="43"/>
      <c r="B90" s="65"/>
      <c r="C90" s="66" t="s">
        <v>1127</v>
      </c>
      <c r="D90" s="654" t="s">
        <v>811</v>
      </c>
      <c r="E90" s="649"/>
      <c r="F90" s="649"/>
      <c r="G90" s="649"/>
      <c r="H90" s="650"/>
      <c r="I90" s="28"/>
      <c r="J90" s="79"/>
      <c r="K90" s="19" t="str">
        <f>C90</f>
        <v>i. If yes, describe the exemptions.</v>
      </c>
      <c r="L90" s="70"/>
      <c r="M90" s="70"/>
      <c r="N90" s="72"/>
      <c r="O90" s="73" t="str">
        <f>D90</f>
        <v>The local health committee determines who cannot pay. There are no specific group exemptions.</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60">
      <c r="A97" s="33" t="s">
        <v>1134</v>
      </c>
      <c r="B97" s="579" t="s">
        <v>1135</v>
      </c>
      <c r="C97" s="580"/>
      <c r="D97" s="576" t="s">
        <v>1195</v>
      </c>
      <c r="E97" s="577"/>
      <c r="F97" s="577"/>
      <c r="G97" s="577"/>
      <c r="H97" s="578"/>
      <c r="I97" s="82"/>
      <c r="J97" s="69"/>
      <c r="K97" s="19" t="str">
        <f>B97</f>
        <v>f. Notes about the Poverty Reduction Strategy Paper</v>
      </c>
      <c r="L97" s="19"/>
      <c r="M97" s="70"/>
      <c r="N97" s="70"/>
      <c r="O97" s="19" t="str">
        <f>D97</f>
        <v>USAID &amp; partners have been trying to incorporate CPR and FP as key areas for inclusion in the PRSP.</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834</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733" t="s">
        <v>837</v>
      </c>
      <c r="G109" s="734"/>
      <c r="H109" s="735"/>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7"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7"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7"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7"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7" s="115" customFormat="1">
      <c r="A117" s="431"/>
      <c r="B117" s="579" t="s">
        <v>1140</v>
      </c>
      <c r="C117" s="579"/>
      <c r="D117" s="579"/>
      <c r="E117" s="579"/>
      <c r="F117" s="580"/>
      <c r="G117" s="598" t="s">
        <v>52</v>
      </c>
      <c r="H117" s="600"/>
      <c r="I117" s="18"/>
      <c r="J117" s="79"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7"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7"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7"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7"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7" s="115" customFormat="1">
      <c r="A122" s="431"/>
      <c r="B122" s="579" t="s">
        <v>1149</v>
      </c>
      <c r="C122" s="579"/>
      <c r="D122" s="579"/>
      <c r="E122" s="579"/>
      <c r="F122" s="580"/>
      <c r="G122" s="598" t="s">
        <v>52</v>
      </c>
      <c r="H122" s="60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143"/>
    </row>
    <row r="123" spans="1:27"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7" s="115" customFormat="1" ht="45">
      <c r="A124" s="33"/>
      <c r="B124" s="579" t="s">
        <v>1151</v>
      </c>
      <c r="C124" s="579"/>
      <c r="D124" s="579"/>
      <c r="E124" s="579"/>
      <c r="F124" s="576" t="s">
        <v>906</v>
      </c>
      <c r="G124" s="577"/>
      <c r="H124" s="578"/>
      <c r="I124" s="18"/>
      <c r="J124" s="79">
        <f t="shared" si="5"/>
        <v>0</v>
      </c>
      <c r="K124" s="19"/>
      <c r="L124" s="19"/>
      <c r="M124" s="70"/>
      <c r="N124" s="70"/>
      <c r="O124" s="70"/>
      <c r="P124" s="70"/>
      <c r="Q124" s="19" t="str">
        <f>F124</f>
        <v>CPTs, logistics management information system and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7"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7"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7"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7" s="115" customFormat="1" ht="165.75" thickBot="1">
      <c r="A128" s="669" t="s">
        <v>1155</v>
      </c>
      <c r="B128" s="670"/>
      <c r="C128" s="671"/>
      <c r="D128" s="672" t="s">
        <v>941</v>
      </c>
      <c r="E128" s="673"/>
      <c r="F128" s="673"/>
      <c r="G128" s="673"/>
      <c r="H128" s="674"/>
      <c r="I128" s="18"/>
      <c r="J128" s="79"/>
      <c r="K128" s="19" t="str">
        <f>A128</f>
        <v xml:space="preserve">F. Overall comments about issues with contraceptive security
</v>
      </c>
      <c r="L128" s="70"/>
      <c r="M128" s="70"/>
      <c r="N128" s="70"/>
      <c r="O128" s="19" t="str">
        <f>D128</f>
        <v xml:space="preserve">Public (government) funding has not yet been provided and thus contraceptive security is unsustainable. During the last two years, USAID and UNFPA have supported contraceptive procurement. Intense advocacy continues with the MOH for public resources to be mobilized for contraceptive procurement. Unfortunately, this is yet to occur despite assurances of increasing the RH budget. While there are no stock-outs at the central level, smaller health posts and sometimes health centers continue to be plagued with stock-outs. There have also been difficulties keeping pills stocked at the community health huts during this initial pilot phase of CB combined oral pill distribution. (Pills are supplied by the supervising health post.) This could be a serious problem when the pilot is scaled up nationally.  </v>
      </c>
      <c r="P128" s="70"/>
      <c r="Q128" s="70"/>
      <c r="R128" s="70"/>
      <c r="S128" s="70"/>
      <c r="T128" s="42"/>
      <c r="U128" s="42"/>
      <c r="V128" s="42"/>
      <c r="W128" s="114"/>
      <c r="X128" s="114"/>
      <c r="Z128" s="143"/>
      <c r="AA128" s="209"/>
    </row>
    <row r="129" spans="1:134">
      <c r="A129" s="59"/>
      <c r="B129" s="58"/>
      <c r="C129" s="58"/>
      <c r="D129" s="58"/>
      <c r="E129" s="58"/>
      <c r="F129" s="58"/>
      <c r="G129" s="60"/>
      <c r="H129" s="38"/>
      <c r="I129" s="70"/>
      <c r="O129" s="19"/>
    </row>
    <row r="130" spans="1:134">
      <c r="A130" s="40"/>
      <c r="B130" s="40"/>
      <c r="G130" s="51"/>
      <c r="H130" s="37"/>
      <c r="I130" s="70"/>
    </row>
    <row r="131" spans="1:134" s="40" customFormat="1">
      <c r="G131" s="51"/>
      <c r="H131" s="37"/>
      <c r="I131" s="70"/>
      <c r="J131" s="74"/>
      <c r="K131" s="19"/>
      <c r="L131" s="70"/>
      <c r="M131" s="70"/>
      <c r="N131" s="70"/>
      <c r="O131" s="70"/>
      <c r="P131" s="70"/>
      <c r="Q131" s="70"/>
      <c r="R131" s="70"/>
      <c r="S131" s="71"/>
      <c r="T131" s="2"/>
      <c r="U131" s="2"/>
      <c r="V131" s="2"/>
      <c r="W131" s="100"/>
      <c r="X131" s="100"/>
      <c r="Y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row>
    <row r="132" spans="1:134" s="40" customFormat="1">
      <c r="G132" s="51"/>
      <c r="H132" s="37"/>
      <c r="I132" s="70"/>
      <c r="J132" s="74"/>
      <c r="K132" s="19"/>
      <c r="L132" s="70"/>
      <c r="M132" s="70"/>
      <c r="N132" s="70"/>
      <c r="O132" s="70"/>
      <c r="P132" s="70"/>
      <c r="Q132" s="70"/>
      <c r="R132" s="70"/>
      <c r="S132" s="71"/>
      <c r="T132" s="2"/>
      <c r="U132" s="2"/>
      <c r="V132" s="2"/>
      <c r="W132" s="100"/>
      <c r="X132" s="100"/>
      <c r="Y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row>
    <row r="133" spans="1:134" s="40" customFormat="1">
      <c r="G133" s="51"/>
      <c r="H133" s="37"/>
      <c r="I133" s="70"/>
      <c r="J133" s="74"/>
      <c r="K133" s="19"/>
      <c r="L133" s="70"/>
      <c r="M133" s="70"/>
      <c r="N133" s="70"/>
      <c r="O133" s="70"/>
      <c r="P133" s="70"/>
      <c r="Q133" s="70"/>
      <c r="R133" s="70"/>
      <c r="S133" s="71"/>
      <c r="T133" s="2"/>
      <c r="U133" s="2"/>
      <c r="V133" s="2"/>
      <c r="W133" s="100"/>
      <c r="X133" s="100"/>
      <c r="Y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row>
    <row r="134" spans="1:134" s="40" customFormat="1">
      <c r="G134" s="51"/>
      <c r="H134" s="37"/>
      <c r="I134" s="70"/>
      <c r="J134" s="74"/>
      <c r="K134" s="19"/>
      <c r="L134" s="70"/>
      <c r="M134" s="70"/>
      <c r="N134" s="70"/>
      <c r="O134" s="70"/>
      <c r="P134" s="70"/>
      <c r="Q134" s="70"/>
      <c r="R134" s="70"/>
      <c r="S134" s="71"/>
      <c r="T134" s="2"/>
      <c r="U134" s="2"/>
      <c r="V134" s="2"/>
      <c r="W134" s="100"/>
      <c r="X134" s="100"/>
      <c r="Y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row>
    <row r="135" spans="1:134" s="40" customFormat="1">
      <c r="G135" s="51"/>
      <c r="H135" s="37"/>
      <c r="I135" s="70"/>
      <c r="J135" s="74"/>
      <c r="K135" s="19"/>
      <c r="L135" s="70"/>
      <c r="M135" s="70"/>
      <c r="N135" s="70"/>
      <c r="O135" s="70"/>
      <c r="P135" s="70"/>
      <c r="Q135" s="70"/>
      <c r="R135" s="70"/>
      <c r="S135" s="71"/>
      <c r="T135" s="2"/>
      <c r="U135" s="2"/>
      <c r="V135" s="2"/>
      <c r="W135" s="100"/>
      <c r="X135" s="100"/>
      <c r="Y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row>
    <row r="136" spans="1:134" s="40" customFormat="1">
      <c r="G136" s="51"/>
      <c r="H136" s="37"/>
      <c r="I136" s="70"/>
      <c r="J136" s="74"/>
      <c r="K136" s="19"/>
      <c r="L136" s="70"/>
      <c r="M136" s="70"/>
      <c r="N136" s="70"/>
      <c r="O136" s="70"/>
      <c r="P136" s="70"/>
      <c r="Q136" s="70"/>
      <c r="R136" s="70"/>
      <c r="S136" s="71"/>
      <c r="T136" s="2"/>
      <c r="U136" s="2"/>
      <c r="V136" s="2"/>
      <c r="W136" s="100"/>
      <c r="X136" s="100"/>
      <c r="Y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row>
    <row r="137" spans="1:134" s="40" customFormat="1">
      <c r="G137" s="51"/>
      <c r="H137" s="37"/>
      <c r="I137" s="70"/>
      <c r="J137" s="74"/>
      <c r="K137" s="19"/>
      <c r="L137" s="70"/>
      <c r="M137" s="70"/>
      <c r="N137" s="70"/>
      <c r="O137" s="70"/>
      <c r="P137" s="70"/>
      <c r="Q137" s="70"/>
      <c r="R137" s="70"/>
      <c r="S137" s="71"/>
      <c r="T137" s="2"/>
      <c r="U137" s="2"/>
      <c r="V137" s="2"/>
      <c r="W137" s="100"/>
      <c r="X137" s="100"/>
      <c r="Y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row>
    <row r="138" spans="1:134" s="40" customFormat="1">
      <c r="G138" s="51"/>
      <c r="H138" s="37"/>
      <c r="I138" s="70"/>
      <c r="J138" s="74"/>
      <c r="K138" s="19"/>
      <c r="L138" s="70"/>
      <c r="M138" s="70"/>
      <c r="N138" s="70"/>
      <c r="O138" s="70"/>
      <c r="P138" s="70"/>
      <c r="Q138" s="70"/>
      <c r="R138" s="70"/>
      <c r="S138" s="71"/>
      <c r="T138" s="2"/>
      <c r="U138" s="2"/>
      <c r="V138" s="2"/>
      <c r="W138" s="100"/>
      <c r="X138" s="100"/>
      <c r="Y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row>
    <row r="139" spans="1:134" s="40" customFormat="1">
      <c r="G139" s="51"/>
      <c r="H139" s="37"/>
      <c r="I139" s="70"/>
      <c r="J139" s="74"/>
      <c r="K139" s="19"/>
      <c r="L139" s="70"/>
      <c r="M139" s="70"/>
      <c r="N139" s="70"/>
      <c r="O139" s="70"/>
      <c r="P139" s="70"/>
      <c r="Q139" s="70"/>
      <c r="R139" s="70"/>
      <c r="S139" s="71"/>
      <c r="T139" s="2"/>
      <c r="U139" s="2"/>
      <c r="V139" s="2"/>
      <c r="W139" s="100"/>
      <c r="X139" s="100"/>
      <c r="Y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row>
    <row r="140" spans="1:134" s="40" customFormat="1">
      <c r="G140" s="51"/>
      <c r="H140" s="37"/>
      <c r="I140" s="70"/>
      <c r="J140" s="74"/>
      <c r="K140" s="19"/>
      <c r="L140" s="70"/>
      <c r="M140" s="70"/>
      <c r="N140" s="70"/>
      <c r="O140" s="70"/>
      <c r="P140" s="70"/>
      <c r="Q140" s="70"/>
      <c r="R140" s="70"/>
      <c r="S140" s="71"/>
      <c r="T140" s="2"/>
      <c r="U140" s="2"/>
      <c r="V140" s="2"/>
      <c r="W140" s="100"/>
      <c r="X140" s="100"/>
      <c r="Y140" s="41"/>
      <c r="AA140" s="41"/>
      <c r="AB140" s="41"/>
      <c r="AC140" s="41"/>
      <c r="AD140" s="41"/>
      <c r="AE140" s="41"/>
      <c r="AF140" s="41"/>
      <c r="AG140" s="41"/>
      <c r="AH140" s="41"/>
      <c r="AI140" s="41"/>
      <c r="AJ140" s="41"/>
      <c r="AK140" s="41"/>
      <c r="AL140" s="41"/>
      <c r="AM140" s="41"/>
      <c r="AN140" s="41"/>
      <c r="AO140" s="41"/>
      <c r="AP140" s="41"/>
      <c r="AQ140" s="41"/>
      <c r="AR140" s="41"/>
      <c r="AS140" s="41"/>
      <c r="AT140" s="41"/>
      <c r="AU140" s="41"/>
      <c r="AV140" s="41"/>
      <c r="AW140" s="41"/>
      <c r="AX140" s="41"/>
      <c r="AY140" s="41"/>
      <c r="AZ140" s="41"/>
      <c r="BA140" s="41"/>
      <c r="BB140" s="41"/>
      <c r="BC140" s="41"/>
      <c r="BD140" s="41"/>
      <c r="BE140" s="41"/>
      <c r="BF140" s="41"/>
      <c r="BG140" s="41"/>
      <c r="BH140" s="41"/>
      <c r="BI140" s="41"/>
      <c r="BJ140" s="41"/>
      <c r="BK140" s="41"/>
      <c r="BL140" s="41"/>
      <c r="BM140" s="41"/>
      <c r="BN140" s="41"/>
      <c r="BO140" s="41"/>
      <c r="BP140" s="41"/>
      <c r="BQ140" s="41"/>
      <c r="BR140" s="41"/>
      <c r="BS140" s="41"/>
      <c r="BT140" s="41"/>
      <c r="BU140" s="41"/>
      <c r="BV140" s="41"/>
      <c r="BW140" s="41"/>
      <c r="BX140" s="41"/>
      <c r="BY140" s="41"/>
      <c r="BZ140" s="41"/>
      <c r="CA140" s="41"/>
      <c r="CB140" s="41"/>
      <c r="CC140" s="41"/>
      <c r="CD140" s="41"/>
      <c r="CE140" s="41"/>
      <c r="CF140" s="41"/>
      <c r="CG140" s="41"/>
      <c r="CH140" s="41"/>
      <c r="CI140" s="41"/>
      <c r="CJ140" s="41"/>
      <c r="CK140" s="41"/>
      <c r="CL140" s="41"/>
      <c r="CM140" s="41"/>
      <c r="CN140" s="41"/>
      <c r="CO140" s="41"/>
      <c r="CP140" s="41"/>
      <c r="CQ140" s="41"/>
      <c r="CR140" s="41"/>
      <c r="CS140" s="41"/>
      <c r="CT140" s="41"/>
      <c r="CU140" s="41"/>
      <c r="CV140" s="41"/>
      <c r="CW140" s="41"/>
      <c r="CX140" s="41"/>
      <c r="CY140" s="41"/>
      <c r="CZ140" s="41"/>
      <c r="DA140" s="41"/>
      <c r="DB140" s="41"/>
      <c r="DC140" s="41"/>
      <c r="DD140" s="41"/>
      <c r="DE140" s="41"/>
      <c r="DF140" s="41"/>
      <c r="DG140" s="41"/>
      <c r="DH140" s="41"/>
      <c r="DI140" s="41"/>
      <c r="DJ140" s="41"/>
      <c r="DK140" s="41"/>
      <c r="DL140" s="41"/>
      <c r="DM140" s="41"/>
      <c r="DN140" s="41"/>
      <c r="DO140" s="41"/>
      <c r="DP140" s="41"/>
      <c r="DQ140" s="41"/>
      <c r="DR140" s="41"/>
      <c r="DS140" s="41"/>
      <c r="DT140" s="41"/>
      <c r="DU140" s="41"/>
      <c r="DV140" s="41"/>
      <c r="DW140" s="41"/>
      <c r="DX140" s="41"/>
      <c r="DY140" s="41"/>
      <c r="DZ140" s="41"/>
      <c r="EA140" s="41"/>
      <c r="EB140" s="41"/>
      <c r="EC140" s="41"/>
      <c r="ED140" s="41"/>
    </row>
    <row r="141" spans="1:134" s="40" customFormat="1">
      <c r="G141" s="51"/>
      <c r="H141" s="37"/>
      <c r="I141" s="70"/>
      <c r="J141" s="74"/>
      <c r="K141" s="19"/>
      <c r="L141" s="70"/>
      <c r="M141" s="70"/>
      <c r="N141" s="70"/>
      <c r="O141" s="70"/>
      <c r="P141" s="70"/>
      <c r="Q141" s="70"/>
      <c r="R141" s="70"/>
      <c r="S141" s="71"/>
      <c r="T141" s="2"/>
      <c r="U141" s="2"/>
      <c r="V141" s="2"/>
      <c r="W141" s="100"/>
      <c r="X141" s="100"/>
      <c r="Y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c r="AX141" s="41"/>
      <c r="AY141" s="41"/>
      <c r="AZ141" s="41"/>
      <c r="BA141" s="41"/>
      <c r="BB141" s="41"/>
      <c r="BC141" s="41"/>
      <c r="BD141" s="41"/>
      <c r="BE141" s="41"/>
      <c r="BF141" s="41"/>
      <c r="BG141" s="41"/>
      <c r="BH141" s="41"/>
      <c r="BI141" s="41"/>
      <c r="BJ141" s="41"/>
      <c r="BK141" s="41"/>
      <c r="BL141" s="41"/>
      <c r="BM141" s="41"/>
      <c r="BN141" s="41"/>
      <c r="BO141" s="41"/>
      <c r="BP141" s="41"/>
      <c r="BQ141" s="41"/>
      <c r="BR141" s="41"/>
      <c r="BS141" s="41"/>
      <c r="BT141" s="41"/>
      <c r="BU141" s="41"/>
      <c r="BV141" s="41"/>
      <c r="BW141" s="41"/>
      <c r="BX141" s="41"/>
      <c r="BY141" s="41"/>
      <c r="BZ141" s="41"/>
      <c r="CA141" s="41"/>
      <c r="CB141" s="41"/>
      <c r="CC141" s="41"/>
      <c r="CD141" s="41"/>
      <c r="CE141" s="41"/>
      <c r="CF141" s="41"/>
      <c r="CG141" s="41"/>
      <c r="CH141" s="41"/>
      <c r="CI141" s="41"/>
      <c r="CJ141" s="41"/>
      <c r="CK141" s="41"/>
      <c r="CL141" s="41"/>
      <c r="CM141" s="41"/>
      <c r="CN141" s="41"/>
      <c r="CO141" s="41"/>
      <c r="CP141" s="41"/>
      <c r="CQ141" s="41"/>
      <c r="CR141" s="41"/>
      <c r="CS141" s="41"/>
      <c r="CT141" s="41"/>
      <c r="CU141" s="41"/>
      <c r="CV141" s="41"/>
      <c r="CW141" s="41"/>
      <c r="CX141" s="41"/>
      <c r="CY141" s="41"/>
      <c r="CZ141" s="41"/>
      <c r="DA141" s="41"/>
      <c r="DB141" s="41"/>
      <c r="DC141" s="41"/>
      <c r="DD141" s="41"/>
      <c r="DE141" s="41"/>
      <c r="DF141" s="41"/>
      <c r="DG141" s="41"/>
      <c r="DH141" s="41"/>
      <c r="DI141" s="41"/>
      <c r="DJ141" s="41"/>
      <c r="DK141" s="41"/>
      <c r="DL141" s="41"/>
      <c r="DM141" s="41"/>
      <c r="DN141" s="41"/>
      <c r="DO141" s="41"/>
      <c r="DP141" s="41"/>
      <c r="DQ141" s="41"/>
      <c r="DR141" s="41"/>
      <c r="DS141" s="41"/>
      <c r="DT141" s="41"/>
      <c r="DU141" s="41"/>
      <c r="DV141" s="41"/>
      <c r="DW141" s="41"/>
      <c r="DX141" s="41"/>
      <c r="DY141" s="41"/>
      <c r="DZ141" s="41"/>
      <c r="EA141" s="41"/>
      <c r="EB141" s="41"/>
      <c r="EC141" s="41"/>
      <c r="ED141" s="41"/>
    </row>
  </sheetData>
  <mergeCells count="214">
    <mergeCell ref="B127:F127"/>
    <mergeCell ref="G127:H127"/>
    <mergeCell ref="A128:C128"/>
    <mergeCell ref="D128:H128"/>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B97:C97"/>
    <mergeCell ref="D97:H97"/>
    <mergeCell ref="A98:H98"/>
    <mergeCell ref="B116:F116"/>
    <mergeCell ref="G116:H116"/>
    <mergeCell ref="D90:H90"/>
    <mergeCell ref="A111:G111"/>
    <mergeCell ref="A112:F112"/>
    <mergeCell ref="G112:H112"/>
    <mergeCell ref="A91:H91"/>
    <mergeCell ref="B92:E92"/>
    <mergeCell ref="F92:H92"/>
    <mergeCell ref="B93:F93"/>
    <mergeCell ref="G93:H93"/>
    <mergeCell ref="B94:F94"/>
    <mergeCell ref="B84:C84"/>
    <mergeCell ref="E84:G84"/>
    <mergeCell ref="A85:H85"/>
    <mergeCell ref="A86:H86"/>
    <mergeCell ref="B87:F87"/>
    <mergeCell ref="G87:H87"/>
    <mergeCell ref="B88:F88"/>
    <mergeCell ref="G88:H88"/>
    <mergeCell ref="B89:F89"/>
    <mergeCell ref="G89:H89"/>
    <mergeCell ref="C79:D79"/>
    <mergeCell ref="E79:F79"/>
    <mergeCell ref="G79:H79"/>
    <mergeCell ref="A80:H80"/>
    <mergeCell ref="A81:C81"/>
    <mergeCell ref="E81:G81"/>
    <mergeCell ref="B82:C82"/>
    <mergeCell ref="E82:G82"/>
    <mergeCell ref="B83:C83"/>
    <mergeCell ref="E83:G83"/>
    <mergeCell ref="B75:C75"/>
    <mergeCell ref="B76:D76"/>
    <mergeCell ref="E76:F76"/>
    <mergeCell ref="G76:H76"/>
    <mergeCell ref="C77:D77"/>
    <mergeCell ref="E77:F77"/>
    <mergeCell ref="G77:H77"/>
    <mergeCell ref="C78:D78"/>
    <mergeCell ref="E78:F78"/>
    <mergeCell ref="G78:H78"/>
    <mergeCell ref="B69:D70"/>
    <mergeCell ref="F69:H69"/>
    <mergeCell ref="F70:H70"/>
    <mergeCell ref="B71:D71"/>
    <mergeCell ref="E71:H71"/>
    <mergeCell ref="A72:G72"/>
    <mergeCell ref="B73:C73"/>
    <mergeCell ref="D73:H73"/>
    <mergeCell ref="A74:G74"/>
    <mergeCell ref="A64:G64"/>
    <mergeCell ref="A65:C65"/>
    <mergeCell ref="B66:C66"/>
    <mergeCell ref="D66:E66"/>
    <mergeCell ref="G66:H66"/>
    <mergeCell ref="D67:E67"/>
    <mergeCell ref="G67:H67"/>
    <mergeCell ref="A68:E68"/>
    <mergeCell ref="F68:H68"/>
    <mergeCell ref="B59:C59"/>
    <mergeCell ref="D59:E59"/>
    <mergeCell ref="B60:C60"/>
    <mergeCell ref="D60:E60"/>
    <mergeCell ref="B61:C61"/>
    <mergeCell ref="D61:E61"/>
    <mergeCell ref="B62:C62"/>
    <mergeCell ref="D62:E62"/>
    <mergeCell ref="A63:G63"/>
    <mergeCell ref="B54:C54"/>
    <mergeCell ref="D54:E54"/>
    <mergeCell ref="B55:C55"/>
    <mergeCell ref="D55:E55"/>
    <mergeCell ref="B56:C56"/>
    <mergeCell ref="D56:E56"/>
    <mergeCell ref="B57:C57"/>
    <mergeCell ref="D57:E57"/>
    <mergeCell ref="B58:C58"/>
    <mergeCell ref="D58:E58"/>
    <mergeCell ref="A48:G48"/>
    <mergeCell ref="A49:H49"/>
    <mergeCell ref="A50:C50"/>
    <mergeCell ref="D50:E50"/>
    <mergeCell ref="B51:C51"/>
    <mergeCell ref="D51:E51"/>
    <mergeCell ref="B52:C52"/>
    <mergeCell ref="D52:E52"/>
    <mergeCell ref="B53:C53"/>
    <mergeCell ref="D53:E53"/>
    <mergeCell ref="A43:E43"/>
    <mergeCell ref="F43:H43"/>
    <mergeCell ref="B44:E44"/>
    <mergeCell ref="F44:H44"/>
    <mergeCell ref="C45:E45"/>
    <mergeCell ref="F45:H45"/>
    <mergeCell ref="A46:H46"/>
    <mergeCell ref="A47:C47"/>
    <mergeCell ref="D47:H47"/>
    <mergeCell ref="A32:C32"/>
    <mergeCell ref="B33:C33"/>
    <mergeCell ref="B34:C34"/>
    <mergeCell ref="D35:H35"/>
    <mergeCell ref="B36:C36"/>
    <mergeCell ref="A38:C38"/>
    <mergeCell ref="B39:C39"/>
    <mergeCell ref="D40:H40"/>
    <mergeCell ref="A42:E42"/>
    <mergeCell ref="G42:H42"/>
    <mergeCell ref="A23:G23"/>
    <mergeCell ref="A24:G24"/>
    <mergeCell ref="A25:C25"/>
    <mergeCell ref="A26:G26"/>
    <mergeCell ref="A27:G27"/>
    <mergeCell ref="A28:G28"/>
    <mergeCell ref="A29:G29"/>
    <mergeCell ref="A30:H30"/>
    <mergeCell ref="A31:F31"/>
    <mergeCell ref="B18:C18"/>
    <mergeCell ref="F18:H18"/>
    <mergeCell ref="B19:C19"/>
    <mergeCell ref="F19:H19"/>
    <mergeCell ref="B20:C20"/>
    <mergeCell ref="F20:H20"/>
    <mergeCell ref="B21:C21"/>
    <mergeCell ref="F21:H21"/>
    <mergeCell ref="B22:C22"/>
    <mergeCell ref="F22:H22"/>
    <mergeCell ref="B13:C13"/>
    <mergeCell ref="D13:H13"/>
    <mergeCell ref="A14:C14"/>
    <mergeCell ref="D14:H14"/>
    <mergeCell ref="B15:C15"/>
    <mergeCell ref="F15:H15"/>
    <mergeCell ref="B16:C16"/>
    <mergeCell ref="F16:H16"/>
    <mergeCell ref="B17:C17"/>
    <mergeCell ref="F17:H17"/>
    <mergeCell ref="B99:F99"/>
    <mergeCell ref="G99:H99"/>
    <mergeCell ref="G94:H94"/>
    <mergeCell ref="B95:F95"/>
    <mergeCell ref="G95:H95"/>
    <mergeCell ref="B96:F96"/>
    <mergeCell ref="G96:H96"/>
    <mergeCell ref="A1:H1"/>
    <mergeCell ref="A2:C2"/>
    <mergeCell ref="D2:E2"/>
    <mergeCell ref="A3:H3"/>
    <mergeCell ref="D4:E4"/>
    <mergeCell ref="F4:H4"/>
    <mergeCell ref="A8:C8"/>
    <mergeCell ref="D8:F8"/>
    <mergeCell ref="G8:H8"/>
    <mergeCell ref="A7:D7"/>
    <mergeCell ref="A5:C5"/>
    <mergeCell ref="A9:C9"/>
    <mergeCell ref="D9:E9"/>
    <mergeCell ref="G9:H9"/>
    <mergeCell ref="A10:H10"/>
    <mergeCell ref="A11:G11"/>
    <mergeCell ref="A12:G12"/>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1F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1F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1F00-000002000000}">
      <formula1>$N$1:$N$3</formula1>
    </dataValidation>
    <dataValidation type="list" allowBlank="1" showInputMessage="1" showErrorMessage="1" error="Please choose from the dropdown list." sqref="G126:G127 F51:G61 D52:D61 F67:G67 F68 H72 H74 D82:D84 H82:H84 G87:G89 G114:G122 G99:G107 G93:G96 H28:H29 D33:D34 D39 F45 H24 D16:D22 D25" xr:uid="{00000000-0002-0000-1F00-000003000000}">
      <formula1>$W$1:$W$5</formula1>
    </dataValidation>
    <dataValidation type="list" allowBlank="1" showInputMessage="1" showErrorMessage="1" error="Please choose from the dropdown list." sqref="F43:H43" xr:uid="{00000000-0002-0000-1F00-000004000000}">
      <formula1>$R$1:$R$8</formula1>
    </dataValidation>
    <dataValidation type="list" allowBlank="1" showInputMessage="1" showErrorMessage="1" error="Please choose from the dropdown list." sqref="H23" xr:uid="{00000000-0002-0000-1F00-000005000000}">
      <formula1>$O$1:$O$7</formula1>
    </dataValidation>
  </dataValidations>
  <hyperlinks>
    <hyperlink ref="A5:C5" location="Introduction!A1" display="To jump to the Introduction sheet, click here." xr:uid="{00000000-0004-0000-1F00-000000000000}"/>
  </hyperlinks>
  <pageMargins left="0.75" right="0.75" top="1" bottom="1" header="0.5" footer="0.5"/>
  <pageSetup scale="5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55"/>
  <sheetViews>
    <sheetView view="pageBreakPreview" zoomScale="80" zoomScaleNormal="100" workbookViewId="0">
      <selection activeCell="A53" sqref="A53:IV53"/>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16384" width="11.7109375" style="41"/>
  </cols>
  <sheetData>
    <row r="1" spans="1:26"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26"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26"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26"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26"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26"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26"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26" s="121" customFormat="1" ht="19.5">
      <c r="A8" s="554" t="s">
        <v>1196</v>
      </c>
      <c r="B8" s="554"/>
      <c r="C8" s="554"/>
      <c r="D8" s="555"/>
      <c r="E8" s="555"/>
      <c r="F8" s="555"/>
      <c r="G8" s="555"/>
      <c r="H8" s="555"/>
      <c r="I8" s="18"/>
      <c r="J8" s="93">
        <f>G8</f>
        <v>0</v>
      </c>
      <c r="K8" s="19" t="str">
        <f>A8</f>
        <v>Country: Tanzania</v>
      </c>
      <c r="L8" s="70"/>
      <c r="M8" s="70"/>
      <c r="N8" s="19"/>
      <c r="O8" s="70"/>
      <c r="P8" s="70" t="s">
        <v>1032</v>
      </c>
      <c r="Q8" s="70"/>
      <c r="R8" s="19" t="s">
        <v>260</v>
      </c>
      <c r="S8" s="70"/>
      <c r="T8" s="123">
        <f>D8</f>
        <v>0</v>
      </c>
      <c r="U8" s="42"/>
      <c r="V8" s="42"/>
      <c r="W8" s="114"/>
      <c r="X8" s="114"/>
      <c r="Z8" s="39"/>
    </row>
    <row r="9" spans="1:26" hidden="1">
      <c r="A9" s="555"/>
      <c r="B9" s="555"/>
      <c r="C9" s="555"/>
      <c r="D9" s="555"/>
      <c r="E9" s="555"/>
      <c r="F9" s="61"/>
      <c r="G9" s="555"/>
      <c r="H9" s="555"/>
      <c r="J9" s="93">
        <f>G9</f>
        <v>0</v>
      </c>
      <c r="K9" s="19">
        <f>A9</f>
        <v>0</v>
      </c>
      <c r="O9" s="19" t="s">
        <v>1033</v>
      </c>
      <c r="Q9" s="70" t="s">
        <v>1034</v>
      </c>
      <c r="S9" s="84">
        <f>D9</f>
        <v>0</v>
      </c>
    </row>
    <row r="10" spans="1:26"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26"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26"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row>
    <row r="13" spans="1:26" s="115" customFormat="1">
      <c r="A13" s="43"/>
      <c r="B13" s="564" t="s">
        <v>1038</v>
      </c>
      <c r="C13" s="565"/>
      <c r="D13" s="566" t="s">
        <v>81</v>
      </c>
      <c r="E13" s="567"/>
      <c r="F13" s="567"/>
      <c r="G13" s="567"/>
      <c r="H13" s="568"/>
      <c r="I13" s="18"/>
      <c r="J13" s="74"/>
      <c r="K13" s="19" t="str">
        <f>B13</f>
        <v>a. What is the name of the committee?</v>
      </c>
      <c r="L13" s="80" t="str">
        <f>D13</f>
        <v>National Contraceptive Security Committee</v>
      </c>
      <c r="M13" s="70"/>
      <c r="N13" s="70"/>
      <c r="O13" s="73" t="str">
        <f>D13</f>
        <v>National Contraceptive Security Committee</v>
      </c>
      <c r="P13" s="70"/>
      <c r="Q13" s="70"/>
      <c r="R13" s="70"/>
      <c r="S13" s="70"/>
      <c r="T13" s="42"/>
      <c r="U13" s="42"/>
      <c r="V13" s="42"/>
      <c r="W13" s="114"/>
      <c r="X13" s="114"/>
      <c r="Z13" s="143"/>
    </row>
    <row r="14" spans="1:26"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row>
    <row r="15" spans="1:26" s="115" customFormat="1" ht="45">
      <c r="A15" s="89"/>
      <c r="B15" s="574" t="s">
        <v>1040</v>
      </c>
      <c r="C15" s="575"/>
      <c r="D15" s="53" t="s">
        <v>53</v>
      </c>
      <c r="E15" s="89" t="s">
        <v>1041</v>
      </c>
      <c r="F15" s="576" t="s">
        <v>109</v>
      </c>
      <c r="G15" s="577"/>
      <c r="H15" s="578"/>
      <c r="I15" s="18"/>
      <c r="J15" s="74"/>
      <c r="K15" s="19" t="str">
        <f t="shared" ref="K15:K22" si="0">B15</f>
        <v>a. Social marketing</v>
      </c>
      <c r="L15" s="70"/>
      <c r="M15" s="70"/>
      <c r="N15" s="70"/>
      <c r="O15" s="19"/>
      <c r="P15" s="70"/>
      <c r="Q15" s="19" t="str">
        <f t="shared" ref="Q15:Q22" si="1">F15</f>
        <v>Tanzania Marketing and Communications for AIDS, Reproductive Health and Child Survival (T-MARC) project, Population Services International (PSI)</v>
      </c>
      <c r="R15" s="70"/>
      <c r="S15" s="70"/>
      <c r="T15" s="42"/>
      <c r="U15" s="42"/>
      <c r="V15" s="42"/>
      <c r="W15" s="114"/>
      <c r="X15" s="114"/>
      <c r="Z15" s="143"/>
    </row>
    <row r="16" spans="1:26" s="115" customFormat="1" ht="45">
      <c r="A16" s="33"/>
      <c r="B16" s="579" t="s">
        <v>1042</v>
      </c>
      <c r="C16" s="580"/>
      <c r="D16" s="430" t="s">
        <v>53</v>
      </c>
      <c r="E16" s="33" t="s">
        <v>1041</v>
      </c>
      <c r="F16" s="576" t="s">
        <v>135</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John Snow Inc., Engender Health, Chama Cha Uzazi na Malezi Bora Tanzania (UMATI) - IPPFaffiliate, Marie Stopes, Pathfinder</v>
      </c>
      <c r="R16" s="70"/>
      <c r="S16" s="70"/>
      <c r="T16" s="42"/>
      <c r="U16" s="42"/>
      <c r="V16" s="42"/>
      <c r="W16" s="114"/>
      <c r="X16" s="114"/>
      <c r="Z16" s="143"/>
    </row>
    <row r="17" spans="1:26" s="115" customFormat="1" ht="45">
      <c r="A17" s="33"/>
      <c r="B17" s="579" t="s">
        <v>1043</v>
      </c>
      <c r="C17" s="580"/>
      <c r="D17" s="430" t="s">
        <v>53</v>
      </c>
      <c r="E17" s="33" t="s">
        <v>1041</v>
      </c>
      <c r="F17" s="576" t="s">
        <v>152</v>
      </c>
      <c r="G17" s="577"/>
      <c r="H17" s="578"/>
      <c r="I17" s="18"/>
      <c r="J17" s="74"/>
      <c r="K17" s="19" t="str">
        <f t="shared" si="0"/>
        <v>c. Commercial sector (for example: pharmacy associations, manufacturers, etc.)</v>
      </c>
      <c r="L17" s="70"/>
      <c r="M17" s="70"/>
      <c r="N17" s="70"/>
      <c r="O17" s="19"/>
      <c r="P17" s="70"/>
      <c r="Q17" s="19" t="str">
        <f t="shared" si="1"/>
        <v>World Wide Movers (Aglity's local rep)</v>
      </c>
      <c r="R17" s="70"/>
      <c r="S17" s="70"/>
      <c r="T17" s="42"/>
      <c r="U17" s="42"/>
      <c r="V17" s="42"/>
      <c r="W17" s="114"/>
      <c r="X17" s="114"/>
      <c r="Z17" s="143"/>
    </row>
    <row r="18" spans="1:26"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row>
    <row r="19" spans="1:26"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row>
    <row r="20" spans="1:26" s="115" customFormat="1" ht="45">
      <c r="A20" s="33"/>
      <c r="B20" s="579" t="s">
        <v>1048</v>
      </c>
      <c r="C20" s="580"/>
      <c r="D20" s="430" t="s">
        <v>53</v>
      </c>
      <c r="E20" s="33" t="s">
        <v>1049</v>
      </c>
      <c r="F20" s="576" t="s">
        <v>215</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Reproductive and Child Health Service (RCHS), National AIDS Control Programme (NACP)</v>
      </c>
      <c r="R20" s="70"/>
      <c r="S20" s="70"/>
      <c r="T20" s="42"/>
      <c r="U20" s="42"/>
      <c r="V20" s="42"/>
      <c r="W20" s="114"/>
      <c r="X20" s="114"/>
      <c r="Z20" s="143"/>
    </row>
    <row r="21" spans="1:26" s="115" customFormat="1">
      <c r="A21" s="33"/>
      <c r="B21" s="574" t="s">
        <v>1050</v>
      </c>
      <c r="C21" s="574"/>
      <c r="D21" s="430" t="s">
        <v>53</v>
      </c>
      <c r="E21" s="33" t="s">
        <v>1051</v>
      </c>
      <c r="F21" s="576" t="s">
        <v>242</v>
      </c>
      <c r="G21" s="577"/>
      <c r="H21" s="578"/>
      <c r="I21" s="18"/>
      <c r="J21" s="74"/>
      <c r="K21" s="19" t="str">
        <f>B21</f>
        <v>g. Central Medical Store or Central Warehouse</v>
      </c>
      <c r="L21" s="70"/>
      <c r="M21" s="70"/>
      <c r="N21" s="70"/>
      <c r="O21" s="19"/>
      <c r="P21" s="70"/>
      <c r="Q21" s="19" t="str">
        <f t="shared" si="1"/>
        <v>Medical Stores Department (MSD)</v>
      </c>
      <c r="R21" s="70"/>
      <c r="S21" s="70"/>
      <c r="T21" s="42"/>
      <c r="U21" s="42"/>
      <c r="V21" s="42"/>
      <c r="W21" s="114"/>
      <c r="X21" s="114"/>
      <c r="Z21" s="143"/>
    </row>
    <row r="22" spans="1:26"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26"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26"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26"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26"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26"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26"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26"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26"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26"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26"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53</v>
      </c>
      <c r="E33" s="95">
        <v>2850531</v>
      </c>
      <c r="F33" s="92" t="s">
        <v>315</v>
      </c>
      <c r="G33" s="92" t="s">
        <v>338</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3912593</v>
      </c>
      <c r="F34" s="92" t="s">
        <v>315</v>
      </c>
      <c r="G34" s="92" t="s">
        <v>338</v>
      </c>
      <c r="H34" s="92" t="s">
        <v>377</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361</v>
      </c>
      <c r="E35" s="567"/>
      <c r="F35" s="567"/>
      <c r="G35" s="567"/>
      <c r="H35" s="568"/>
      <c r="I35" s="78"/>
      <c r="J35" s="75"/>
      <c r="K35" s="19" t="str">
        <f>C35</f>
        <v>i. Specify source(s) of funding from donors</v>
      </c>
      <c r="L35" s="70"/>
      <c r="M35" s="70"/>
      <c r="N35" s="70"/>
      <c r="O35" s="73" t="str">
        <f>D35</f>
        <v>basket</v>
      </c>
      <c r="P35" s="70"/>
      <c r="Q35" s="70"/>
      <c r="R35" s="70"/>
      <c r="S35" s="70"/>
      <c r="T35" s="42"/>
      <c r="U35" s="42"/>
      <c r="V35" s="42"/>
      <c r="W35" s="114"/>
      <c r="X35" s="114"/>
      <c r="Z35" s="143"/>
    </row>
    <row r="36" spans="1:26" s="115" customFormat="1" ht="30">
      <c r="A36" s="33"/>
      <c r="B36" s="579" t="s">
        <v>1070</v>
      </c>
      <c r="C36" s="580"/>
      <c r="D36" s="105"/>
      <c r="E36" s="106">
        <f>E33+E34</f>
        <v>6763124</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2034090</v>
      </c>
      <c r="F39" s="92" t="s">
        <v>315</v>
      </c>
      <c r="G39" s="97" t="s">
        <v>413</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155</v>
      </c>
      <c r="E40" s="588"/>
      <c r="F40" s="588"/>
      <c r="G40" s="588"/>
      <c r="H40" s="589"/>
      <c r="I40" s="49"/>
      <c r="J40" s="75"/>
      <c r="K40" s="19" t="str">
        <f>C40</f>
        <v>i. Specify source(s) of in-kind donations</v>
      </c>
      <c r="L40" s="70"/>
      <c r="M40" s="70"/>
      <c r="N40" s="70"/>
      <c r="O40" s="73" t="str">
        <f>D40</f>
        <v>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0.76878020700644545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451</v>
      </c>
      <c r="G44" s="577"/>
      <c r="H44" s="578"/>
      <c r="I44" s="24"/>
      <c r="J44" s="75"/>
      <c r="K44" s="19"/>
      <c r="L44" s="70"/>
      <c r="M44" s="91">
        <f>E44</f>
        <v>0</v>
      </c>
      <c r="N44" s="70"/>
      <c r="O44" s="70"/>
      <c r="P44" s="70"/>
      <c r="Q44" s="19" t="str">
        <f>F44</f>
        <v>MSD</v>
      </c>
      <c r="R44" s="73" t="str">
        <f>B44</f>
        <v>a. Specify entity</v>
      </c>
      <c r="S44" s="70"/>
      <c r="T44" s="42"/>
      <c r="U44" s="42"/>
      <c r="V44" s="42"/>
      <c r="W44" s="114"/>
      <c r="X44" s="114"/>
      <c r="Z44" s="143"/>
    </row>
    <row r="45" spans="1:26"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120.75" thickBot="1">
      <c r="A47" s="584" t="s">
        <v>1081</v>
      </c>
      <c r="B47" s="564"/>
      <c r="C47" s="565"/>
      <c r="D47" s="602" t="s">
        <v>472</v>
      </c>
      <c r="E47" s="603"/>
      <c r="F47" s="603"/>
      <c r="G47" s="603"/>
      <c r="H47" s="604"/>
      <c r="I47" s="18"/>
      <c r="J47" s="75"/>
      <c r="K47" s="19" t="str">
        <f>A47</f>
        <v xml:space="preserve">B9. Comments about finance and procurement
</v>
      </c>
      <c r="L47" s="70"/>
      <c r="M47" s="70"/>
      <c r="N47" s="70"/>
      <c r="O47" s="19" t="str">
        <f>D47</f>
        <v xml:space="preserve">In previous years, what was released was always much lower than what was allocated or promised and beyond that, what was allocated is historically less than what is requested or needed. Last year however, after much advocacy for increased allocation and release of funding, the amount released topped the amount of forecasted need. Each of the previous years however did not even come close to the forecasted need, so while there was technically 129% of forecasted need, the previous years had only seen a small percentage of the funding need met.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260</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52</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c r="D67" s="626"/>
      <c r="E67" s="627"/>
      <c r="F67" s="438"/>
      <c r="G67" s="628"/>
      <c r="H67" s="629"/>
      <c r="I67" s="36"/>
      <c r="J67" s="79">
        <f>G67</f>
        <v>0</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30">
      <c r="A73" s="33"/>
      <c r="B73" s="579" t="s">
        <v>1110</v>
      </c>
      <c r="C73" s="579"/>
      <c r="D73" s="566" t="s">
        <v>685</v>
      </c>
      <c r="E73" s="567"/>
      <c r="F73" s="567"/>
      <c r="G73" s="567"/>
      <c r="H73" s="568"/>
      <c r="I73" s="36"/>
      <c r="J73" s="79"/>
      <c r="K73" s="19" t="str">
        <f>B73</f>
        <v>a. If yes, describe the policies.</v>
      </c>
      <c r="L73" s="70"/>
      <c r="M73" s="70"/>
      <c r="N73" s="72"/>
      <c r="O73" s="73" t="str">
        <f>D73</f>
        <v>Brand specific advertising for oral contraceptives is not allowed since they are considered a prescription-only product.</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30">
      <c r="A77" s="130"/>
      <c r="B77" s="6" t="s">
        <v>1104</v>
      </c>
      <c r="C77" s="577" t="s">
        <v>705</v>
      </c>
      <c r="D77" s="578"/>
      <c r="E77" s="639" t="s">
        <v>55</v>
      </c>
      <c r="F77" s="639"/>
      <c r="G77" s="639" t="s">
        <v>744</v>
      </c>
      <c r="H77" s="640"/>
      <c r="I77" s="28"/>
      <c r="J77" s="79" t="str">
        <f>G77</f>
        <v>Pharmacies and accredited drug dispensing outlets (Addos)</v>
      </c>
      <c r="K77" s="19"/>
      <c r="L77" s="70"/>
      <c r="M77" s="80" t="str">
        <f>E77</f>
        <v>N/A</v>
      </c>
      <c r="N77" s="70"/>
      <c r="O77" s="19"/>
      <c r="P77" s="19" t="str">
        <f>C77</f>
        <v>Oral contraceptives</v>
      </c>
      <c r="Q77" s="70"/>
      <c r="R77" s="70"/>
      <c r="S77" s="70"/>
      <c r="T77" s="42"/>
      <c r="U77" s="129" t="str">
        <f>E77</f>
        <v>N/A</v>
      </c>
      <c r="V77" s="42"/>
      <c r="W77" s="114"/>
      <c r="X77" s="114"/>
      <c r="Z77" s="143"/>
    </row>
    <row r="78" spans="1:26" s="115" customFormat="1" ht="30">
      <c r="A78" s="130"/>
      <c r="B78" s="6" t="s">
        <v>1116</v>
      </c>
      <c r="C78" s="577" t="s">
        <v>751</v>
      </c>
      <c r="D78" s="578"/>
      <c r="E78" s="639" t="s">
        <v>762</v>
      </c>
      <c r="F78" s="639"/>
      <c r="G78" s="639" t="s">
        <v>55</v>
      </c>
      <c r="H78" s="640"/>
      <c r="I78" s="28"/>
      <c r="J78" s="79" t="str">
        <f>G78</f>
        <v>N/A</v>
      </c>
      <c r="K78" s="19"/>
      <c r="L78" s="70"/>
      <c r="M78" s="80" t="str">
        <f>E78</f>
        <v>Restricted to Public Health Nurse of Higher Grade MOH staff</v>
      </c>
      <c r="N78" s="70"/>
      <c r="O78" s="19"/>
      <c r="P78" s="19" t="str">
        <f>C78</f>
        <v>Implants and IUDs</v>
      </c>
      <c r="Q78" s="70"/>
      <c r="R78" s="70"/>
      <c r="S78" s="70"/>
      <c r="T78" s="42"/>
      <c r="U78" s="129" t="str">
        <f>E78</f>
        <v>Restricted to Public Health Nurse of Higher Grade MOH staff</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2006</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1197</v>
      </c>
      <c r="E97" s="577"/>
      <c r="F97" s="577"/>
      <c r="G97" s="577"/>
      <c r="H97" s="578"/>
      <c r="I97" s="82"/>
      <c r="J97" s="69"/>
      <c r="K97" s="19" t="str">
        <f>B97</f>
        <v>f. Notes about the Poverty Reduction Strategy Paper</v>
      </c>
      <c r="L97" s="19"/>
      <c r="M97" s="70"/>
      <c r="N97" s="70"/>
      <c r="O97" s="19" t="str">
        <f>D97</f>
        <v>The PRSP is currently being updated (in 2010).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79"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663" t="s">
        <v>879</v>
      </c>
      <c r="G123" s="664"/>
      <c r="H123" s="665"/>
      <c r="I123" s="18"/>
      <c r="J123" s="79">
        <f t="shared" si="5"/>
        <v>0</v>
      </c>
      <c r="K123" s="19"/>
      <c r="L123" s="70"/>
      <c r="M123" s="19">
        <f>E123</f>
        <v>0</v>
      </c>
      <c r="N123" s="70"/>
      <c r="O123" s="70"/>
      <c r="P123" s="70"/>
      <c r="Q123" s="19" t="str">
        <f>F123</f>
        <v>March 2009 - February 2010</v>
      </c>
      <c r="R123" s="70"/>
      <c r="S123" s="70"/>
      <c r="T123" s="42"/>
      <c r="U123" s="42"/>
      <c r="V123" s="42"/>
      <c r="W123" s="114"/>
      <c r="X123" s="114"/>
      <c r="Z123" s="143"/>
    </row>
    <row r="124" spans="1:26" s="115" customFormat="1" ht="45">
      <c r="A124" s="33"/>
      <c r="B124" s="579" t="s">
        <v>1151</v>
      </c>
      <c r="C124" s="579"/>
      <c r="D124" s="579"/>
      <c r="E124" s="579"/>
      <c r="F124" s="576" t="s">
        <v>907</v>
      </c>
      <c r="G124" s="577"/>
      <c r="H124" s="578"/>
      <c r="I124" s="18"/>
      <c r="J124" s="79">
        <f t="shared" si="5"/>
        <v>0</v>
      </c>
      <c r="K124" s="19"/>
      <c r="L124" s="19"/>
      <c r="M124" s="70"/>
      <c r="N124" s="70"/>
      <c r="O124" s="70"/>
      <c r="P124" s="70"/>
      <c r="Q124" s="19" t="str">
        <f>F124</f>
        <v>MSD, quarterly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c r="E128" s="673"/>
      <c r="F128" s="673"/>
      <c r="G128" s="673"/>
      <c r="H128" s="674"/>
      <c r="I128" s="18"/>
      <c r="J128" s="79"/>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 r="A132" s="40"/>
      <c r="B132" s="40"/>
      <c r="G132" s="51"/>
      <c r="H132" s="37"/>
      <c r="I132" s="70"/>
    </row>
    <row r="133" spans="1:26">
      <c r="A133" s="40"/>
      <c r="B133" s="40"/>
      <c r="G133" s="51"/>
      <c r="H133" s="37"/>
      <c r="I133" s="70"/>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1:9">
      <c r="A145" s="40"/>
      <c r="B145" s="40"/>
      <c r="C145" s="40"/>
      <c r="D145" s="40"/>
      <c r="E145" s="40"/>
      <c r="F145" s="40"/>
      <c r="G145" s="51"/>
      <c r="H145" s="37"/>
      <c r="I145" s="70"/>
    </row>
    <row r="146" spans="1:9">
      <c r="A146" s="40"/>
      <c r="B146" s="40"/>
      <c r="C146" s="40"/>
      <c r="D146" s="40"/>
      <c r="E146" s="40"/>
      <c r="F146" s="40"/>
      <c r="G146" s="51"/>
      <c r="H146" s="37"/>
      <c r="I146" s="70"/>
    </row>
    <row r="147" spans="1:9">
      <c r="A147" s="40"/>
      <c r="B147" s="40"/>
      <c r="C147" s="40"/>
      <c r="D147" s="40"/>
      <c r="E147" s="40"/>
      <c r="F147" s="40"/>
      <c r="G147" s="51"/>
      <c r="H147" s="37"/>
      <c r="I147" s="70"/>
    </row>
    <row r="148" spans="1:9">
      <c r="A148" s="40"/>
      <c r="B148" s="40"/>
      <c r="C148" s="40"/>
      <c r="D148" s="40"/>
      <c r="E148" s="40"/>
      <c r="F148" s="40"/>
      <c r="G148" s="51"/>
      <c r="H148" s="37"/>
      <c r="I148" s="70"/>
    </row>
    <row r="149" spans="1:9">
      <c r="A149" s="40"/>
      <c r="B149" s="40"/>
      <c r="C149" s="40"/>
      <c r="D149" s="40"/>
      <c r="E149" s="40"/>
      <c r="F149" s="40"/>
      <c r="G149" s="51"/>
      <c r="H149" s="37"/>
      <c r="I149" s="70"/>
    </row>
    <row r="150" spans="1:9">
      <c r="A150" s="40"/>
      <c r="B150" s="40"/>
      <c r="C150" s="40"/>
      <c r="D150" s="40"/>
      <c r="E150" s="40"/>
      <c r="F150" s="40"/>
      <c r="G150" s="51"/>
      <c r="H150" s="37"/>
      <c r="I150" s="70"/>
    </row>
    <row r="151" spans="1:9">
      <c r="A151" s="40"/>
      <c r="B151" s="40"/>
      <c r="C151" s="40"/>
      <c r="D151" s="40"/>
      <c r="E151" s="40"/>
      <c r="F151" s="40"/>
      <c r="G151" s="51"/>
      <c r="H151" s="37"/>
      <c r="I151" s="70"/>
    </row>
    <row r="152" spans="1:9">
      <c r="A152" s="40"/>
      <c r="B152" s="40"/>
      <c r="C152" s="40"/>
      <c r="D152" s="40"/>
      <c r="E152" s="40"/>
      <c r="F152" s="40"/>
      <c r="G152" s="51"/>
      <c r="H152" s="37"/>
      <c r="I152" s="70"/>
    </row>
    <row r="153" spans="1:9">
      <c r="A153" s="40"/>
      <c r="B153" s="40"/>
      <c r="C153" s="40"/>
      <c r="D153" s="40"/>
      <c r="E153" s="40"/>
      <c r="F153" s="40"/>
      <c r="G153" s="51"/>
      <c r="H153" s="37"/>
      <c r="I153" s="70"/>
    </row>
    <row r="154" spans="1:9">
      <c r="A154" s="40"/>
      <c r="B154" s="40"/>
      <c r="C154" s="40"/>
      <c r="D154" s="40"/>
      <c r="E154" s="40"/>
      <c r="F154" s="40"/>
      <c r="G154" s="51"/>
      <c r="H154" s="37"/>
      <c r="I154" s="70"/>
    </row>
    <row r="155" spans="1:9">
      <c r="A155" s="40"/>
      <c r="B155" s="40"/>
      <c r="C155" s="40"/>
      <c r="D155" s="40"/>
      <c r="E155" s="40"/>
      <c r="F155" s="40"/>
      <c r="G155" s="51"/>
      <c r="H155" s="37"/>
      <c r="I155" s="70"/>
    </row>
  </sheetData>
  <mergeCells count="215">
    <mergeCell ref="A129:H130"/>
    <mergeCell ref="B127:F127"/>
    <mergeCell ref="G127:H127"/>
    <mergeCell ref="A128:C128"/>
    <mergeCell ref="D128:H128"/>
    <mergeCell ref="B96:F96"/>
    <mergeCell ref="G96:H96"/>
    <mergeCell ref="B97:C97"/>
    <mergeCell ref="D97:H97"/>
    <mergeCell ref="A98:H98"/>
    <mergeCell ref="B99:F99"/>
    <mergeCell ref="G99:H99"/>
    <mergeCell ref="B100:F100"/>
    <mergeCell ref="G100:H100"/>
    <mergeCell ref="B101:F101"/>
    <mergeCell ref="G101:H101"/>
    <mergeCell ref="B102:F102"/>
    <mergeCell ref="G102:H102"/>
    <mergeCell ref="B103:F103"/>
    <mergeCell ref="G103:H103"/>
    <mergeCell ref="B104:F104"/>
    <mergeCell ref="G104:H104"/>
    <mergeCell ref="B105:F105"/>
    <mergeCell ref="G105:H105"/>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G94:H94"/>
    <mergeCell ref="B95:F95"/>
    <mergeCell ref="G95:H95"/>
    <mergeCell ref="B116:F116"/>
    <mergeCell ref="G116:H116"/>
    <mergeCell ref="B106:F106"/>
    <mergeCell ref="G106:H106"/>
    <mergeCell ref="B107:F107"/>
    <mergeCell ref="G107:H107"/>
    <mergeCell ref="A110:C110"/>
    <mergeCell ref="D110:H110"/>
    <mergeCell ref="C108:E108"/>
    <mergeCell ref="F108:H108"/>
    <mergeCell ref="A109:E109"/>
    <mergeCell ref="F109:H109"/>
    <mergeCell ref="A111:G111"/>
    <mergeCell ref="A112:F112"/>
    <mergeCell ref="G112:H112"/>
    <mergeCell ref="A91:H91"/>
    <mergeCell ref="B92:E92"/>
    <mergeCell ref="F92:H92"/>
    <mergeCell ref="B93:F93"/>
    <mergeCell ref="G93:H93"/>
    <mergeCell ref="B94:F94"/>
    <mergeCell ref="A85:H85"/>
    <mergeCell ref="A86:H86"/>
    <mergeCell ref="B87:F87"/>
    <mergeCell ref="G87:H87"/>
    <mergeCell ref="B88:F88"/>
    <mergeCell ref="G88:H88"/>
    <mergeCell ref="B89:F89"/>
    <mergeCell ref="G89:H89"/>
    <mergeCell ref="D90:H90"/>
    <mergeCell ref="A80:H80"/>
    <mergeCell ref="A81:C81"/>
    <mergeCell ref="E81:G81"/>
    <mergeCell ref="B82:C82"/>
    <mergeCell ref="E82:G82"/>
    <mergeCell ref="B83:C83"/>
    <mergeCell ref="E83:G83"/>
    <mergeCell ref="B84:C84"/>
    <mergeCell ref="E84:G84"/>
    <mergeCell ref="C77:D77"/>
    <mergeCell ref="E77:F77"/>
    <mergeCell ref="G77:H77"/>
    <mergeCell ref="C78:D78"/>
    <mergeCell ref="E78:F78"/>
    <mergeCell ref="G78:H78"/>
    <mergeCell ref="C79:D79"/>
    <mergeCell ref="E79:F79"/>
    <mergeCell ref="G79:H79"/>
    <mergeCell ref="B71:D71"/>
    <mergeCell ref="E71:H71"/>
    <mergeCell ref="A72:G72"/>
    <mergeCell ref="B73:C73"/>
    <mergeCell ref="D73:H73"/>
    <mergeCell ref="A74:G74"/>
    <mergeCell ref="B75:C75"/>
    <mergeCell ref="B76:D76"/>
    <mergeCell ref="E76:F76"/>
    <mergeCell ref="G76:H76"/>
    <mergeCell ref="B66:C66"/>
    <mergeCell ref="D66:E66"/>
    <mergeCell ref="G66:H66"/>
    <mergeCell ref="D67:E67"/>
    <mergeCell ref="G67:H67"/>
    <mergeCell ref="A68:E68"/>
    <mergeCell ref="F68:H68"/>
    <mergeCell ref="B69:D70"/>
    <mergeCell ref="F69:H69"/>
    <mergeCell ref="F70:H70"/>
    <mergeCell ref="B60:C60"/>
    <mergeCell ref="D60:E60"/>
    <mergeCell ref="B61:C61"/>
    <mergeCell ref="D61:E61"/>
    <mergeCell ref="B62:C62"/>
    <mergeCell ref="D62:E62"/>
    <mergeCell ref="A63:G63"/>
    <mergeCell ref="A64:G64"/>
    <mergeCell ref="A65:C65"/>
    <mergeCell ref="B55:C55"/>
    <mergeCell ref="D55:E55"/>
    <mergeCell ref="B56:C56"/>
    <mergeCell ref="D56:E56"/>
    <mergeCell ref="B57:C57"/>
    <mergeCell ref="D57:E57"/>
    <mergeCell ref="B58:C58"/>
    <mergeCell ref="D58:E58"/>
    <mergeCell ref="B59:C59"/>
    <mergeCell ref="D59:E59"/>
    <mergeCell ref="A50:C50"/>
    <mergeCell ref="D50:E50"/>
    <mergeCell ref="B51:C51"/>
    <mergeCell ref="D51:E51"/>
    <mergeCell ref="B52:C52"/>
    <mergeCell ref="D52:E52"/>
    <mergeCell ref="B53:C53"/>
    <mergeCell ref="D53:E53"/>
    <mergeCell ref="B54:C54"/>
    <mergeCell ref="D54:E54"/>
    <mergeCell ref="B44:E44"/>
    <mergeCell ref="F44:H44"/>
    <mergeCell ref="C45:E45"/>
    <mergeCell ref="F45:H45"/>
    <mergeCell ref="A46:H46"/>
    <mergeCell ref="A47:C47"/>
    <mergeCell ref="D47:H47"/>
    <mergeCell ref="A48:G48"/>
    <mergeCell ref="A49:H49"/>
    <mergeCell ref="D35:H35"/>
    <mergeCell ref="B36:C36"/>
    <mergeCell ref="A38:C38"/>
    <mergeCell ref="B39:C39"/>
    <mergeCell ref="D40:H40"/>
    <mergeCell ref="A42:E42"/>
    <mergeCell ref="G42:H42"/>
    <mergeCell ref="A43:E43"/>
    <mergeCell ref="F43:H43"/>
    <mergeCell ref="A26:G26"/>
    <mergeCell ref="A27:G27"/>
    <mergeCell ref="A28:G28"/>
    <mergeCell ref="A29:G29"/>
    <mergeCell ref="A30:H30"/>
    <mergeCell ref="A31:F31"/>
    <mergeCell ref="A32:C32"/>
    <mergeCell ref="B33:C33"/>
    <mergeCell ref="B34:C34"/>
    <mergeCell ref="B20:C20"/>
    <mergeCell ref="F20:H20"/>
    <mergeCell ref="B21:C21"/>
    <mergeCell ref="F21:H21"/>
    <mergeCell ref="B22:C22"/>
    <mergeCell ref="F22:H22"/>
    <mergeCell ref="A23:G23"/>
    <mergeCell ref="A24:G24"/>
    <mergeCell ref="A25:C25"/>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8:C8"/>
    <mergeCell ref="D8:F8"/>
    <mergeCell ref="G8:H8"/>
    <mergeCell ref="A7:D7"/>
    <mergeCell ref="A5:C5"/>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20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0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000-000002000000}">
      <formula1>$N$1:$N$3</formula1>
    </dataValidation>
    <dataValidation type="list" allowBlank="1" showInputMessage="1" showErrorMessage="1" error="Please choose from the dropdown list." sqref="G126:G127 G93:G96 G99:G107 F51:G61 D52:D61 F67:G67 F68 H72 H74 D82:D84 H82:H84 G87:G89 G114:G122 H28:H29 D33:D34 D39 F45 H24 D16:D22 D25" xr:uid="{00000000-0002-0000-2000-000003000000}">
      <formula1>$W$1:$W$5</formula1>
    </dataValidation>
    <dataValidation type="list" allowBlank="1" showInputMessage="1" showErrorMessage="1" error="Please choose from the dropdown list." sqref="F43:H43" xr:uid="{00000000-0002-0000-2000-000004000000}">
      <formula1>$R$1:$R$8</formula1>
    </dataValidation>
    <dataValidation type="list" allowBlank="1" showInputMessage="1" showErrorMessage="1" error="Please choose from the dropdown list." sqref="H23" xr:uid="{00000000-0002-0000-2000-000005000000}">
      <formula1>$O$1:$O$7</formula1>
    </dataValidation>
  </dataValidations>
  <hyperlinks>
    <hyperlink ref="A5:C5" location="Introduction!A1" display="To jump to the Introduction sheet, click here." xr:uid="{00000000-0004-0000-2000-000000000000}"/>
  </hyperlinks>
  <pageMargins left="0.75" right="0.75" top="1" bottom="1" header="0.5" footer="0.5"/>
  <pageSetup scale="53" orientation="portrait" r:id="rId1"/>
  <headerFooter alignWithMargins="0"/>
  <rowBreaks count="1" manualBreakCount="1">
    <brk id="36"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D155"/>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1198</v>
      </c>
      <c r="B8" s="554"/>
      <c r="C8" s="554"/>
      <c r="D8" s="555"/>
      <c r="E8" s="555"/>
      <c r="F8" s="555"/>
      <c r="G8" s="555"/>
      <c r="H8" s="555"/>
      <c r="I8" s="18"/>
      <c r="J8" s="93">
        <f>G8</f>
        <v>0</v>
      </c>
      <c r="K8" s="19" t="str">
        <f>A8</f>
        <v xml:space="preserve">Country: Uganda </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82</v>
      </c>
      <c r="E13" s="567"/>
      <c r="F13" s="567"/>
      <c r="G13" s="567"/>
      <c r="H13" s="568"/>
      <c r="I13" s="18"/>
      <c r="J13" s="74"/>
      <c r="K13" s="19" t="str">
        <f>B13</f>
        <v>a. What is the name of the committee?</v>
      </c>
      <c r="L13" s="80" t="str">
        <f>D13</f>
        <v>Reproductive Health Commodity Security Committee</v>
      </c>
      <c r="M13" s="70"/>
      <c r="N13" s="70"/>
      <c r="O13" s="73" t="str">
        <f>D13</f>
        <v>Reproductive Health Commodity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110</v>
      </c>
      <c r="G15" s="577"/>
      <c r="H15" s="578"/>
      <c r="I15" s="18"/>
      <c r="J15" s="74"/>
      <c r="K15" s="19" t="str">
        <f t="shared" ref="K15:K22" si="0">B15</f>
        <v>a. Social marketing</v>
      </c>
      <c r="L15" s="70"/>
      <c r="M15" s="70"/>
      <c r="N15" s="70"/>
      <c r="O15" s="19"/>
      <c r="P15" s="70"/>
      <c r="Q15" s="19" t="str">
        <f t="shared" ref="Q15:Q22" si="1">F15</f>
        <v>AFFORD/Uganda Health Marketing Group, PSI, Marie Stopes Uganda</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136</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Reproductive Health Uganda (RHU), Marie Stopes Uganda (MSU)</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155</v>
      </c>
      <c r="G18" s="577"/>
      <c r="H18" s="578"/>
      <c r="I18" s="18"/>
      <c r="J18" s="74"/>
      <c r="K18" s="19" t="str">
        <f t="shared" si="0"/>
        <v>d. Donors</v>
      </c>
      <c r="L18" s="70"/>
      <c r="M18" s="70"/>
      <c r="N18" s="70"/>
      <c r="O18" s="19"/>
      <c r="P18" s="70"/>
      <c r="Q18" s="19" t="str">
        <f t="shared" si="1"/>
        <v>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216</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RH Division</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243</v>
      </c>
      <c r="G21" s="577"/>
      <c r="H21" s="578"/>
      <c r="I21" s="18"/>
      <c r="J21" s="74"/>
      <c r="K21" s="19" t="str">
        <f>B21</f>
        <v>g. Central Medical Store or Central Warehouse</v>
      </c>
      <c r="L21" s="70"/>
      <c r="M21" s="70"/>
      <c r="N21" s="70"/>
      <c r="O21" s="19"/>
      <c r="P21" s="70"/>
      <c r="Q21" s="19" t="str">
        <f t="shared" si="1"/>
        <v>National Medical Stores</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c r="AA22" s="209"/>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7" s="115" customFormat="1" ht="45">
      <c r="A33" s="33"/>
      <c r="B33" s="579" t="s">
        <v>1067</v>
      </c>
      <c r="C33" s="580"/>
      <c r="D33" s="447" t="s">
        <v>52</v>
      </c>
      <c r="E33" s="95">
        <v>0</v>
      </c>
      <c r="F33" s="96"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c r="AA33" s="209"/>
    </row>
    <row r="34" spans="1:27" s="115" customFormat="1" ht="90">
      <c r="A34" s="33"/>
      <c r="B34" s="579" t="s">
        <v>1068</v>
      </c>
      <c r="C34" s="580"/>
      <c r="D34" s="447" t="s">
        <v>52</v>
      </c>
      <c r="E34" s="95">
        <v>0</v>
      </c>
      <c r="F34" s="96"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7"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7"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7"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7"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7" s="115" customFormat="1" ht="60">
      <c r="A39" s="43"/>
      <c r="B39" s="564" t="s">
        <v>1075</v>
      </c>
      <c r="C39" s="565"/>
      <c r="D39" s="447" t="s">
        <v>53</v>
      </c>
      <c r="E39" s="95">
        <v>4700000</v>
      </c>
      <c r="F39" s="96" t="s">
        <v>313</v>
      </c>
      <c r="G39" s="97" t="s">
        <v>414</v>
      </c>
      <c r="H39" s="152" t="s">
        <v>427</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7" s="115" customFormat="1">
      <c r="A40" s="33"/>
      <c r="B40" s="34"/>
      <c r="C40" s="35" t="s">
        <v>1076</v>
      </c>
      <c r="D40" s="587" t="s">
        <v>390</v>
      </c>
      <c r="E40" s="588"/>
      <c r="F40" s="588"/>
      <c r="G40" s="588"/>
      <c r="H40" s="589"/>
      <c r="I40" s="49"/>
      <c r="J40" s="75"/>
      <c r="K40" s="19" t="str">
        <f>C40</f>
        <v>i. Specify source(s) of in-kind donations</v>
      </c>
      <c r="L40" s="70"/>
      <c r="M40" s="70"/>
      <c r="N40" s="70"/>
      <c r="O40" s="73" t="str">
        <f>D40</f>
        <v>USAID and UNFPA</v>
      </c>
      <c r="P40" s="70"/>
      <c r="Q40" s="70"/>
      <c r="R40" s="70"/>
      <c r="S40" s="70"/>
      <c r="T40" s="42"/>
      <c r="U40" s="42"/>
      <c r="V40" s="42"/>
      <c r="W40" s="114"/>
      <c r="X40" s="114"/>
      <c r="Z40" s="143"/>
    </row>
    <row r="41" spans="1:27"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7"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7"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7"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7"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7"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7" s="115" customFormat="1" ht="60.75" thickBot="1">
      <c r="A47" s="584" t="s">
        <v>1081</v>
      </c>
      <c r="B47" s="564"/>
      <c r="C47" s="565"/>
      <c r="D47" s="602" t="s">
        <v>473</v>
      </c>
      <c r="E47" s="603"/>
      <c r="F47" s="603"/>
      <c r="G47" s="603"/>
      <c r="H47" s="604"/>
      <c r="I47" s="18"/>
      <c r="J47" s="75"/>
      <c r="K47" s="19" t="str">
        <f>A47</f>
        <v xml:space="preserve">B9. Comments about finance and procurement
</v>
      </c>
      <c r="L47" s="70"/>
      <c r="M47" s="70"/>
      <c r="N47" s="70"/>
      <c r="O47" s="19" t="str">
        <f>D47</f>
        <v>GoU has ring-fenced budget line item for RH commodity procurement but is not successful in spending it, partly because of quarterly fund releases which do not allow for advance procurement arrangements.</v>
      </c>
      <c r="P47" s="70"/>
      <c r="Q47" s="70"/>
      <c r="R47" s="19"/>
      <c r="S47" s="70"/>
      <c r="T47" s="42"/>
      <c r="U47" s="42"/>
      <c r="V47" s="42"/>
      <c r="W47" s="114"/>
      <c r="X47" s="114"/>
      <c r="Z47" s="143"/>
    </row>
    <row r="48" spans="1:27"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260</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260</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260</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260</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260</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260</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ht="60">
      <c r="A57" s="125"/>
      <c r="B57" s="612" t="s">
        <v>1093</v>
      </c>
      <c r="C57" s="613"/>
      <c r="D57" s="693" t="s">
        <v>260</v>
      </c>
      <c r="E57" s="708"/>
      <c r="F57" s="447" t="s">
        <v>52</v>
      </c>
      <c r="G57" s="447" t="s">
        <v>53</v>
      </c>
      <c r="H57" s="153" t="s">
        <v>544</v>
      </c>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260</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260</v>
      </c>
      <c r="E61" s="708"/>
      <c r="F61" s="447" t="s">
        <v>260</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592</v>
      </c>
      <c r="D67" s="626" t="s">
        <v>614</v>
      </c>
      <c r="E67" s="627"/>
      <c r="F67" s="438" t="s">
        <v>53</v>
      </c>
      <c r="G67" s="628" t="s">
        <v>53</v>
      </c>
      <c r="H67" s="629"/>
      <c r="I67" s="36"/>
      <c r="J67" s="79" t="str">
        <f>G67</f>
        <v>Yes</v>
      </c>
      <c r="K67" s="19" t="str">
        <f>B67</f>
        <v>a</v>
      </c>
      <c r="L67" s="70"/>
      <c r="M67" s="80">
        <f>E67</f>
        <v>0</v>
      </c>
      <c r="N67" s="70"/>
      <c r="O67" s="70"/>
      <c r="P67" s="70"/>
      <c r="Q67" s="70"/>
      <c r="R67" s="19"/>
      <c r="S67" s="19" t="str">
        <f>D67</f>
        <v>2010-2015</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634</v>
      </c>
      <c r="G69" s="577"/>
      <c r="H69" s="578"/>
      <c r="I69" s="36"/>
      <c r="J69" s="79"/>
      <c r="K69" s="19"/>
      <c r="L69" s="70"/>
      <c r="M69" s="70"/>
      <c r="N69" s="70"/>
      <c r="O69" s="70"/>
      <c r="P69" s="19" t="str">
        <f>B69</f>
        <v>a. If yes, for which methods and for which sectors (public, NGO, commercial sector)?</v>
      </c>
      <c r="Q69" s="73" t="str">
        <f>F69</f>
        <v>A 2% verification fee must be paid on all drug imports, including contraceptives</v>
      </c>
      <c r="R69" s="19"/>
      <c r="S69" s="70"/>
      <c r="T69" s="42"/>
      <c r="U69" s="42"/>
      <c r="V69" s="42"/>
      <c r="W69" s="114"/>
      <c r="X69" s="114"/>
      <c r="Z69" s="143"/>
    </row>
    <row r="70" spans="1:26" s="115" customFormat="1">
      <c r="A70" s="89"/>
      <c r="B70" s="574"/>
      <c r="C70" s="574"/>
      <c r="D70" s="583"/>
      <c r="E70" s="33" t="s">
        <v>1107</v>
      </c>
      <c r="F70" s="577" t="s">
        <v>625</v>
      </c>
      <c r="G70" s="577"/>
      <c r="H70" s="578"/>
      <c r="I70" s="36"/>
      <c r="J70" s="79"/>
      <c r="K70" s="19"/>
      <c r="L70" s="70"/>
      <c r="M70" s="70"/>
      <c r="N70" s="70"/>
      <c r="O70" s="70"/>
      <c r="P70" s="19">
        <f>B70</f>
        <v>0</v>
      </c>
      <c r="Q70" s="73" t="str">
        <f>F70</f>
        <v>All</v>
      </c>
      <c r="R70" s="19"/>
      <c r="S70" s="70"/>
      <c r="T70" s="42"/>
      <c r="U70" s="42"/>
      <c r="V70" s="42"/>
      <c r="W70" s="114"/>
      <c r="X70" s="114"/>
      <c r="Z70" s="143"/>
    </row>
    <row r="71" spans="1:26" s="115" customFormat="1">
      <c r="A71" s="33"/>
      <c r="B71" s="579" t="s">
        <v>1108</v>
      </c>
      <c r="C71" s="579"/>
      <c r="D71" s="580"/>
      <c r="E71" s="566" t="s">
        <v>669</v>
      </c>
      <c r="F71" s="567"/>
      <c r="G71" s="567"/>
      <c r="H71" s="568"/>
      <c r="I71" s="36"/>
      <c r="J71" s="79"/>
      <c r="K71" s="19"/>
      <c r="L71" s="70"/>
      <c r="M71" s="80" t="str">
        <f>E71</f>
        <v>2% FOB value</v>
      </c>
      <c r="N71" s="80" t="str">
        <f>E71</f>
        <v>2% FOB value</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30">
      <c r="A77" s="130"/>
      <c r="B77" s="6" t="s">
        <v>1104</v>
      </c>
      <c r="C77" s="577" t="s">
        <v>690</v>
      </c>
      <c r="D77" s="578"/>
      <c r="E77" s="639" t="s">
        <v>55</v>
      </c>
      <c r="F77" s="639"/>
      <c r="G77" s="639" t="s">
        <v>745</v>
      </c>
      <c r="H77" s="640"/>
      <c r="I77" s="28"/>
      <c r="J77" s="79" t="str">
        <f>G77</f>
        <v>Drug shops cannot dispense injectables</v>
      </c>
      <c r="K77" s="19"/>
      <c r="L77" s="70"/>
      <c r="M77" s="80" t="str">
        <f>E77</f>
        <v>N/A</v>
      </c>
      <c r="N77" s="70"/>
      <c r="O77" s="19"/>
      <c r="P77" s="19" t="str">
        <f>C77</f>
        <v>Injectables</v>
      </c>
      <c r="Q77" s="70"/>
      <c r="R77" s="70"/>
      <c r="S77" s="70"/>
      <c r="T77" s="42"/>
      <c r="U77" s="129" t="str">
        <f>E77</f>
        <v>N/A</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05">
      <c r="A97" s="33" t="s">
        <v>1134</v>
      </c>
      <c r="B97" s="579" t="s">
        <v>1135</v>
      </c>
      <c r="C97" s="580"/>
      <c r="D97" s="576" t="s">
        <v>1199</v>
      </c>
      <c r="E97" s="577"/>
      <c r="F97" s="577"/>
      <c r="G97" s="577"/>
      <c r="H97" s="578"/>
      <c r="I97" s="82"/>
      <c r="J97" s="69"/>
      <c r="K97" s="19" t="str">
        <f>B97</f>
        <v>f. Notes about the Poverty Reduction Strategy Paper</v>
      </c>
      <c r="L97" s="19"/>
      <c r="M97" s="70"/>
      <c r="N97" s="70"/>
      <c r="O97" s="19" t="str">
        <f>D97</f>
        <v>Impriving peoples' abilities to plan the size of their families is one of the priorities under Pillar 5: Human development (p. 34).
While no specific indicators, the following are priorities for the health sector, but not indicators:
1. Procure additional reproductive health commodities
2. Ensure free essential drugs and supplies for all pregnant women
3. Family planning supplies for 3 million couples per year (p. 195, Table 7.5)</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2010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850</v>
      </c>
      <c r="E110" s="577"/>
      <c r="F110" s="577"/>
      <c r="G110" s="577"/>
      <c r="H110" s="578"/>
      <c r="I110" s="82"/>
      <c r="J110" s="69"/>
      <c r="K110" s="19" t="str">
        <f>A110</f>
        <v xml:space="preserve">D10. Notes about the National Essential Medicine List
</v>
      </c>
      <c r="L110" s="19"/>
      <c r="M110" s="70"/>
      <c r="N110" s="70"/>
      <c r="O110" s="19" t="str">
        <f>D110</f>
        <v>Emergency contraceptive oral hormonal pills listed as "pending".</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750" t="s">
        <v>1147</v>
      </c>
      <c r="B112" s="751"/>
      <c r="C112" s="751"/>
      <c r="D112" s="751"/>
      <c r="E112" s="751"/>
      <c r="F112" s="752"/>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753" t="s">
        <v>1148</v>
      </c>
      <c r="B113" s="747"/>
      <c r="C113" s="747"/>
      <c r="D113" s="747"/>
      <c r="E113" s="747"/>
      <c r="F113" s="747"/>
      <c r="G113" s="709"/>
      <c r="H113" s="71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249"/>
      <c r="B114" s="709" t="s">
        <v>1137</v>
      </c>
      <c r="C114" s="709"/>
      <c r="D114" s="709"/>
      <c r="E114" s="709"/>
      <c r="F114" s="71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54"/>
      <c r="B115" s="709" t="s">
        <v>1138</v>
      </c>
      <c r="C115" s="709"/>
      <c r="D115" s="709"/>
      <c r="E115" s="709"/>
      <c r="F115" s="71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249"/>
      <c r="B116" s="709" t="s">
        <v>1139</v>
      </c>
      <c r="C116" s="709"/>
      <c r="D116" s="709"/>
      <c r="E116" s="709"/>
      <c r="F116" s="71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249"/>
      <c r="B117" s="709" t="s">
        <v>1140</v>
      </c>
      <c r="C117" s="709"/>
      <c r="D117" s="709"/>
      <c r="E117" s="709"/>
      <c r="F117" s="71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249"/>
      <c r="B118" s="709" t="s">
        <v>1141</v>
      </c>
      <c r="C118" s="709"/>
      <c r="D118" s="709"/>
      <c r="E118" s="709"/>
      <c r="F118" s="71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249"/>
      <c r="B119" s="709" t="s">
        <v>1092</v>
      </c>
      <c r="C119" s="709"/>
      <c r="D119" s="709"/>
      <c r="E119" s="709"/>
      <c r="F119" s="71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249"/>
      <c r="B120" s="709" t="s">
        <v>1093</v>
      </c>
      <c r="C120" s="709"/>
      <c r="D120" s="709"/>
      <c r="E120" s="709"/>
      <c r="F120" s="710"/>
      <c r="G120" s="598" t="s">
        <v>53</v>
      </c>
      <c r="H120" s="600"/>
      <c r="I120" s="18"/>
      <c r="J120" s="79" t="str">
        <f t="shared" si="5"/>
        <v>Yes</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249"/>
      <c r="B121" s="709" t="s">
        <v>1142</v>
      </c>
      <c r="C121" s="709"/>
      <c r="D121" s="709"/>
      <c r="E121" s="709"/>
      <c r="F121" s="710"/>
      <c r="G121" s="598" t="s">
        <v>260</v>
      </c>
      <c r="H121" s="600"/>
      <c r="I121" s="18"/>
      <c r="J121" s="79" t="str">
        <f t="shared" si="5"/>
        <v>No Data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249"/>
      <c r="B122" s="709" t="s">
        <v>1149</v>
      </c>
      <c r="C122" s="709"/>
      <c r="D122" s="709"/>
      <c r="E122" s="709"/>
      <c r="F122" s="710"/>
      <c r="G122" s="598" t="s">
        <v>260</v>
      </c>
      <c r="H122" s="600"/>
      <c r="I122" s="18"/>
      <c r="J122" s="79" t="str">
        <f t="shared" si="5"/>
        <v>No Data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249"/>
      <c r="B123" s="709" t="s">
        <v>1150</v>
      </c>
      <c r="C123" s="709"/>
      <c r="D123" s="709"/>
      <c r="E123" s="70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210"/>
      <c r="B124" s="709" t="s">
        <v>1151</v>
      </c>
      <c r="C124" s="709"/>
      <c r="D124" s="709"/>
      <c r="E124" s="709"/>
      <c r="F124" s="576" t="s">
        <v>908</v>
      </c>
      <c r="G124" s="577"/>
      <c r="H124" s="578"/>
      <c r="I124" s="18"/>
      <c r="J124" s="79">
        <f t="shared" si="5"/>
        <v>0</v>
      </c>
      <c r="K124" s="19"/>
      <c r="L124" s="19"/>
      <c r="M124" s="70"/>
      <c r="N124" s="70"/>
      <c r="O124" s="70"/>
      <c r="P124" s="70"/>
      <c r="Q124" s="19" t="str">
        <f>F124</f>
        <v>Periodic stock status reports from National Medical Stores and Procurement Planning and Monitoring Report (PPMR)</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942</v>
      </c>
      <c r="E128" s="673"/>
      <c r="F128" s="673"/>
      <c r="G128" s="673"/>
      <c r="H128" s="674"/>
      <c r="I128" s="18"/>
      <c r="J128" s="79"/>
      <c r="K128" s="19" t="str">
        <f>A128</f>
        <v xml:space="preserve">F. Overall comments about issues with contraceptive security
</v>
      </c>
      <c r="L128" s="70"/>
      <c r="M128" s="70"/>
      <c r="N128" s="70"/>
      <c r="O128" s="19" t="str">
        <f>D128</f>
        <v>Central level stock outs were caused by delays in donor shipments. High unexpected demand and limited global supply especially for long term methods caused the stock outs. Facility level supply issues are related to poor planning and ordering.</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 r="A131" s="59"/>
      <c r="B131" s="58"/>
      <c r="C131" s="58"/>
      <c r="D131" s="58"/>
      <c r="E131" s="58"/>
      <c r="F131" s="58"/>
      <c r="G131" s="60"/>
      <c r="H131" s="38"/>
      <c r="I131" s="70"/>
      <c r="O131" s="19"/>
    </row>
    <row r="132" spans="1:26">
      <c r="A132" s="40"/>
      <c r="B132" s="40"/>
      <c r="G132" s="51"/>
      <c r="H132" s="37"/>
      <c r="I132" s="70"/>
    </row>
    <row r="133" spans="1:26">
      <c r="A133" s="40"/>
      <c r="B133" s="40"/>
      <c r="G133" s="51"/>
      <c r="H133" s="37"/>
      <c r="I133" s="70"/>
    </row>
    <row r="134" spans="1:26">
      <c r="A134" s="40"/>
      <c r="B134" s="40"/>
      <c r="G134" s="51"/>
      <c r="H134" s="37"/>
      <c r="I134" s="70"/>
    </row>
    <row r="135" spans="1:26">
      <c r="A135" s="40"/>
      <c r="B135" s="40"/>
      <c r="G135" s="51"/>
      <c r="H135" s="37"/>
      <c r="I135" s="70"/>
    </row>
    <row r="136" spans="1:26">
      <c r="A136" s="40"/>
      <c r="B136" s="40"/>
      <c r="G136" s="51"/>
      <c r="H136" s="37"/>
      <c r="I136" s="70"/>
    </row>
    <row r="137" spans="1:26">
      <c r="A137" s="40"/>
      <c r="B137" s="40"/>
      <c r="G137" s="51"/>
      <c r="H137" s="37"/>
      <c r="I137" s="70"/>
    </row>
    <row r="138" spans="1:26">
      <c r="A138" s="40"/>
      <c r="B138" s="40"/>
      <c r="G138" s="51"/>
      <c r="H138" s="37"/>
      <c r="I138" s="70"/>
    </row>
    <row r="139" spans="1:26">
      <c r="A139" s="40"/>
      <c r="B139" s="40"/>
      <c r="G139" s="51"/>
      <c r="H139" s="37"/>
      <c r="I139" s="70"/>
    </row>
    <row r="140" spans="1:26">
      <c r="A140" s="40"/>
      <c r="B140" s="40"/>
      <c r="G140" s="51"/>
      <c r="H140" s="37"/>
      <c r="I140" s="70"/>
    </row>
    <row r="141" spans="1:26">
      <c r="A141" s="40"/>
      <c r="B141" s="40"/>
      <c r="G141" s="51"/>
      <c r="H141" s="37"/>
      <c r="I141" s="70"/>
    </row>
    <row r="142" spans="1:26">
      <c r="A142" s="40"/>
      <c r="B142" s="40"/>
      <c r="G142" s="51"/>
      <c r="H142" s="37"/>
      <c r="I142" s="70"/>
    </row>
    <row r="143" spans="1:26">
      <c r="A143" s="40"/>
      <c r="B143" s="40"/>
      <c r="G143" s="51"/>
      <c r="H143" s="37"/>
      <c r="I143" s="70"/>
    </row>
    <row r="144" spans="1:26">
      <c r="A144" s="40"/>
      <c r="B144" s="40"/>
      <c r="G144" s="51"/>
      <c r="H144" s="37"/>
      <c r="I144" s="70"/>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129:H130"/>
    <mergeCell ref="B127:F127"/>
    <mergeCell ref="G127:H127"/>
    <mergeCell ref="A128:C128"/>
    <mergeCell ref="D128:H128"/>
    <mergeCell ref="B96:F96"/>
    <mergeCell ref="G96:H96"/>
    <mergeCell ref="B97:C97"/>
    <mergeCell ref="D97:H97"/>
    <mergeCell ref="A98:H98"/>
    <mergeCell ref="B99:F99"/>
    <mergeCell ref="G99:H99"/>
    <mergeCell ref="B100:F100"/>
    <mergeCell ref="G100:H100"/>
    <mergeCell ref="B101:F101"/>
    <mergeCell ref="G101:H101"/>
    <mergeCell ref="B102:F102"/>
    <mergeCell ref="G102:H102"/>
    <mergeCell ref="B103:F103"/>
    <mergeCell ref="G103:H103"/>
    <mergeCell ref="B104:F104"/>
    <mergeCell ref="G104:H104"/>
    <mergeCell ref="B105:F105"/>
    <mergeCell ref="G105:H105"/>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G94:H94"/>
    <mergeCell ref="B95:F95"/>
    <mergeCell ref="G95:H95"/>
    <mergeCell ref="B116:F116"/>
    <mergeCell ref="G116:H116"/>
    <mergeCell ref="B106:F106"/>
    <mergeCell ref="G106:H106"/>
    <mergeCell ref="B107:F107"/>
    <mergeCell ref="G107:H107"/>
    <mergeCell ref="A110:C110"/>
    <mergeCell ref="D110:H110"/>
    <mergeCell ref="C108:E108"/>
    <mergeCell ref="F108:H108"/>
    <mergeCell ref="A109:E109"/>
    <mergeCell ref="F109:H109"/>
    <mergeCell ref="A111:G111"/>
    <mergeCell ref="A112:F112"/>
    <mergeCell ref="G112:H112"/>
    <mergeCell ref="A91:H91"/>
    <mergeCell ref="B92:E92"/>
    <mergeCell ref="F92:H92"/>
    <mergeCell ref="B93:F93"/>
    <mergeCell ref="G93:H93"/>
    <mergeCell ref="B94:F94"/>
    <mergeCell ref="A85:H85"/>
    <mergeCell ref="A86:H86"/>
    <mergeCell ref="B87:F87"/>
    <mergeCell ref="G87:H87"/>
    <mergeCell ref="B88:F88"/>
    <mergeCell ref="G88:H88"/>
    <mergeCell ref="B89:F89"/>
    <mergeCell ref="G89:H89"/>
    <mergeCell ref="D90:H90"/>
    <mergeCell ref="A80:H80"/>
    <mergeCell ref="A81:C81"/>
    <mergeCell ref="E81:G81"/>
    <mergeCell ref="B82:C82"/>
    <mergeCell ref="E82:G82"/>
    <mergeCell ref="B83:C83"/>
    <mergeCell ref="E83:G83"/>
    <mergeCell ref="B84:C84"/>
    <mergeCell ref="E84:G84"/>
    <mergeCell ref="C77:D77"/>
    <mergeCell ref="E77:F77"/>
    <mergeCell ref="G77:H77"/>
    <mergeCell ref="C78:D78"/>
    <mergeCell ref="E78:F78"/>
    <mergeCell ref="G78:H78"/>
    <mergeCell ref="C79:D79"/>
    <mergeCell ref="E79:F79"/>
    <mergeCell ref="G79:H79"/>
    <mergeCell ref="B71:D71"/>
    <mergeCell ref="E71:H71"/>
    <mergeCell ref="A72:G72"/>
    <mergeCell ref="B73:C73"/>
    <mergeCell ref="D73:H73"/>
    <mergeCell ref="A74:G74"/>
    <mergeCell ref="B75:C75"/>
    <mergeCell ref="B76:D76"/>
    <mergeCell ref="E76:F76"/>
    <mergeCell ref="G76:H76"/>
    <mergeCell ref="B66:C66"/>
    <mergeCell ref="D66:E66"/>
    <mergeCell ref="G66:H66"/>
    <mergeCell ref="D67:E67"/>
    <mergeCell ref="G67:H67"/>
    <mergeCell ref="A68:E68"/>
    <mergeCell ref="F68:H68"/>
    <mergeCell ref="B69:D70"/>
    <mergeCell ref="F69:H69"/>
    <mergeCell ref="F70:H70"/>
    <mergeCell ref="B60:C60"/>
    <mergeCell ref="D60:E60"/>
    <mergeCell ref="B61:C61"/>
    <mergeCell ref="D61:E61"/>
    <mergeCell ref="B62:C62"/>
    <mergeCell ref="D62:E62"/>
    <mergeCell ref="A63:G63"/>
    <mergeCell ref="A64:G64"/>
    <mergeCell ref="A65:C65"/>
    <mergeCell ref="B55:C55"/>
    <mergeCell ref="D55:E55"/>
    <mergeCell ref="B56:C56"/>
    <mergeCell ref="D56:E56"/>
    <mergeCell ref="B57:C57"/>
    <mergeCell ref="D57:E57"/>
    <mergeCell ref="B58:C58"/>
    <mergeCell ref="D58:E58"/>
    <mergeCell ref="B59:C59"/>
    <mergeCell ref="D59:E59"/>
    <mergeCell ref="A50:C50"/>
    <mergeCell ref="D50:E50"/>
    <mergeCell ref="B51:C51"/>
    <mergeCell ref="D51:E51"/>
    <mergeCell ref="B52:C52"/>
    <mergeCell ref="D52:E52"/>
    <mergeCell ref="B53:C53"/>
    <mergeCell ref="D53:E53"/>
    <mergeCell ref="B54:C54"/>
    <mergeCell ref="D54:E54"/>
    <mergeCell ref="B44:E44"/>
    <mergeCell ref="F44:H44"/>
    <mergeCell ref="C45:E45"/>
    <mergeCell ref="F45:H45"/>
    <mergeCell ref="A46:H46"/>
    <mergeCell ref="A47:C47"/>
    <mergeCell ref="D47:H47"/>
    <mergeCell ref="A48:G48"/>
    <mergeCell ref="A49:H49"/>
    <mergeCell ref="D35:H35"/>
    <mergeCell ref="B36:C36"/>
    <mergeCell ref="A38:C38"/>
    <mergeCell ref="B39:C39"/>
    <mergeCell ref="D40:H40"/>
    <mergeCell ref="A42:E42"/>
    <mergeCell ref="G42:H42"/>
    <mergeCell ref="A43:E43"/>
    <mergeCell ref="F43:H43"/>
    <mergeCell ref="A26:G26"/>
    <mergeCell ref="A27:G27"/>
    <mergeCell ref="A28:G28"/>
    <mergeCell ref="A29:G29"/>
    <mergeCell ref="A30:H30"/>
    <mergeCell ref="A31:F31"/>
    <mergeCell ref="A32:C32"/>
    <mergeCell ref="B33:C33"/>
    <mergeCell ref="B34:C34"/>
    <mergeCell ref="B20:C20"/>
    <mergeCell ref="F20:H20"/>
    <mergeCell ref="B21:C21"/>
    <mergeCell ref="F21:H21"/>
    <mergeCell ref="B22:C22"/>
    <mergeCell ref="F22:H22"/>
    <mergeCell ref="A23:G23"/>
    <mergeCell ref="A24:G24"/>
    <mergeCell ref="A25:C25"/>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8:C8"/>
    <mergeCell ref="D8:F8"/>
    <mergeCell ref="G8:H8"/>
    <mergeCell ref="A7:D7"/>
    <mergeCell ref="A5:C5"/>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21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1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1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2100-000003000000}">
      <formula1>$W$1:$W$5</formula1>
    </dataValidation>
    <dataValidation type="list" allowBlank="1" showInputMessage="1" showErrorMessage="1" error="Please choose from the dropdown list." sqref="F43:H43" xr:uid="{00000000-0002-0000-2100-000004000000}">
      <formula1>$R$1:$R$8</formula1>
    </dataValidation>
    <dataValidation type="list" allowBlank="1" showInputMessage="1" showErrorMessage="1" error="Please choose from the dropdown list." sqref="H23" xr:uid="{00000000-0002-0000-2100-000005000000}">
      <formula1>$O$1:$O$7</formula1>
    </dataValidation>
  </dataValidations>
  <hyperlinks>
    <hyperlink ref="A5:C5" location="Introduction!A1" display="To jump to the Introduction sheet, click here." xr:uid="{00000000-0004-0000-2100-000000000000}"/>
  </hyperlinks>
  <pageMargins left="0.75" right="0.75" top="1" bottom="1" header="0.5" footer="0.5"/>
  <pageSetup scale="5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D139"/>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1200</v>
      </c>
      <c r="B8" s="554"/>
      <c r="C8" s="554"/>
      <c r="D8" s="555"/>
      <c r="E8" s="555"/>
      <c r="F8" s="555"/>
      <c r="G8" s="555"/>
      <c r="H8" s="555"/>
      <c r="I8" s="18"/>
      <c r="J8" s="93">
        <f>G8</f>
        <v>0</v>
      </c>
      <c r="K8" s="19" t="str">
        <f>A8</f>
        <v xml:space="preserve">Country: Ukraine </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30">
      <c r="A13" s="43"/>
      <c r="B13" s="564" t="s">
        <v>1038</v>
      </c>
      <c r="C13" s="565"/>
      <c r="D13" s="566" t="s">
        <v>83</v>
      </c>
      <c r="E13" s="567"/>
      <c r="F13" s="567"/>
      <c r="G13" s="567"/>
      <c r="H13" s="568"/>
      <c r="I13" s="18"/>
      <c r="J13" s="74"/>
      <c r="K13" s="19" t="str">
        <f>B13</f>
        <v>a. What is the name of the committee?</v>
      </c>
      <c r="L13" s="80" t="str">
        <f>D13</f>
        <v>National Committee for Implementation of the State Program "Reproductive Health of the Nation up to 2015" (SPRHN)</v>
      </c>
      <c r="M13" s="70"/>
      <c r="N13" s="70"/>
      <c r="O13" s="73" t="str">
        <f>D13</f>
        <v>National Committee for Implementation of the State Program "Reproductive Health of the Nation up to 2015" (SPRHN)</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52</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137</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All-Ukrainian Federation of Young Doctors, All-Ukrainian Women's Society</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172</v>
      </c>
      <c r="G18" s="577"/>
      <c r="H18" s="578"/>
      <c r="I18" s="18"/>
      <c r="J18" s="74"/>
      <c r="K18" s="19" t="str">
        <f t="shared" si="0"/>
        <v>d. Donors</v>
      </c>
      <c r="L18" s="70"/>
      <c r="M18" s="70"/>
      <c r="N18" s="70"/>
      <c r="O18" s="19"/>
      <c r="P18" s="70"/>
      <c r="Q18" s="19" t="str">
        <f t="shared" si="1"/>
        <v>USAID (represented by the staff of the Together for Health Project and Maternal &amp; Infant Health Project)</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187</v>
      </c>
      <c r="G19" s="577"/>
      <c r="H19" s="578"/>
      <c r="I19" s="18"/>
      <c r="J19" s="74"/>
      <c r="K19" s="19" t="str">
        <f t="shared" si="0"/>
        <v>e. UN agencies</v>
      </c>
      <c r="L19" s="70"/>
      <c r="M19" s="70"/>
      <c r="N19" s="70"/>
      <c r="O19" s="19"/>
      <c r="P19" s="70"/>
      <c r="Q19" s="19" t="str">
        <f t="shared" si="1"/>
        <v xml:space="preserve">UNFPA </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217</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MCH Department/RH Division, Finance and Economic Department, Academy of Science, National Academy of Post-Graduate Education</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52</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75">
      <c r="A33" s="33"/>
      <c r="B33" s="579" t="s">
        <v>1067</v>
      </c>
      <c r="C33" s="580"/>
      <c r="D33" s="447" t="s">
        <v>53</v>
      </c>
      <c r="E33" s="95">
        <v>235000</v>
      </c>
      <c r="F33" s="92" t="s">
        <v>313</v>
      </c>
      <c r="G33" s="92" t="s">
        <v>339</v>
      </c>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260</v>
      </c>
      <c r="E34" s="95" t="s">
        <v>260</v>
      </c>
      <c r="F34" s="92"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260</v>
      </c>
      <c r="E35" s="567"/>
      <c r="F35" s="567"/>
      <c r="G35" s="567"/>
      <c r="H35" s="568"/>
      <c r="I35" s="78"/>
      <c r="J35" s="75"/>
      <c r="K35" s="19" t="str">
        <f>C35</f>
        <v>i. Specify source(s) of funding from donors</v>
      </c>
      <c r="L35" s="70"/>
      <c r="M35" s="70"/>
      <c r="N35" s="70"/>
      <c r="O35" s="73" t="str">
        <f>D35</f>
        <v>No Data</v>
      </c>
      <c r="P35" s="70"/>
      <c r="Q35" s="70"/>
      <c r="R35" s="70"/>
      <c r="S35" s="70"/>
      <c r="T35" s="42"/>
      <c r="U35" s="42"/>
      <c r="V35" s="42"/>
      <c r="W35" s="114"/>
      <c r="X35" s="114"/>
      <c r="Z35" s="143"/>
    </row>
    <row r="36" spans="1:26" s="115" customFormat="1" ht="30">
      <c r="A36" s="33"/>
      <c r="B36" s="579" t="s">
        <v>1070</v>
      </c>
      <c r="C36" s="580"/>
      <c r="D36" s="105"/>
      <c r="E36" s="106" t="s">
        <v>260</v>
      </c>
      <c r="F36" s="105"/>
      <c r="G36" s="105"/>
      <c r="H36" s="211" t="s">
        <v>383</v>
      </c>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75">
      <c r="A39" s="43"/>
      <c r="B39" s="564" t="s">
        <v>1075</v>
      </c>
      <c r="C39" s="565"/>
      <c r="D39" s="447" t="s">
        <v>53</v>
      </c>
      <c r="E39" s="95">
        <v>200000</v>
      </c>
      <c r="F39" s="92" t="s">
        <v>313</v>
      </c>
      <c r="G39" s="97" t="s">
        <v>415</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398</v>
      </c>
      <c r="E40" s="588"/>
      <c r="F40" s="588"/>
      <c r="G40" s="588"/>
      <c r="H40" s="589"/>
      <c r="I40" s="49"/>
      <c r="J40" s="75"/>
      <c r="K40" s="19" t="str">
        <f>C40</f>
        <v>i. Specify source(s) of in-kind donations</v>
      </c>
      <c r="L40" s="70"/>
      <c r="M40" s="70"/>
      <c r="N40" s="70"/>
      <c r="O40" s="73" t="str">
        <f>D40</f>
        <v>USAID/Washington</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t="s">
        <v>260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ht="75">
      <c r="A44" s="33"/>
      <c r="B44" s="579" t="s">
        <v>1079</v>
      </c>
      <c r="C44" s="579"/>
      <c r="D44" s="579"/>
      <c r="E44" s="579"/>
      <c r="F44" s="576" t="s">
        <v>452</v>
      </c>
      <c r="G44" s="577"/>
      <c r="H44" s="578"/>
      <c r="I44" s="24"/>
      <c r="J44" s="75"/>
      <c r="K44" s="19"/>
      <c r="L44" s="70"/>
      <c r="M44" s="91">
        <f>E44</f>
        <v>0</v>
      </c>
      <c r="N44" s="70"/>
      <c r="O44" s="70"/>
      <c r="P44" s="70"/>
      <c r="Q44" s="19" t="str">
        <f>F44</f>
        <v>Ministry of Health at central level in Kyiv (MCH Department in collaboration with Procurement Department) and Oblast Health Administrations (Oblast Health Departments in collaboration with Oblast FP/RH Centers)</v>
      </c>
      <c r="R44" s="73" t="str">
        <f>B44</f>
        <v>a. Specify entity</v>
      </c>
      <c r="S44" s="70"/>
      <c r="T44" s="42"/>
      <c r="U44" s="42"/>
      <c r="V44" s="42"/>
      <c r="W44" s="114"/>
      <c r="X44" s="114"/>
      <c r="Z44" s="143"/>
    </row>
    <row r="45" spans="1:26" s="115" customFormat="1">
      <c r="A45" s="433"/>
      <c r="B45" s="434"/>
      <c r="C45" s="579" t="s">
        <v>1080</v>
      </c>
      <c r="D45" s="579"/>
      <c r="E45" s="58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218.25" customHeight="1" thickBot="1">
      <c r="A47" s="584" t="s">
        <v>1081</v>
      </c>
      <c r="B47" s="564"/>
      <c r="C47" s="565"/>
      <c r="D47" s="688" t="s">
        <v>474</v>
      </c>
      <c r="E47" s="641"/>
      <c r="F47" s="641"/>
      <c r="G47" s="641"/>
      <c r="H47" s="642"/>
      <c r="I47" s="18"/>
      <c r="J47" s="75"/>
      <c r="K47" s="19" t="str">
        <f>A47</f>
        <v xml:space="preserve">B9. Comments about finance and procurement
</v>
      </c>
      <c r="L47" s="70"/>
      <c r="M47" s="70"/>
      <c r="N47" s="70"/>
      <c r="O47" s="19" t="str">
        <f>D47</f>
        <v xml:space="preserve">The "Together for Health" project funded by USAID continues working with the national (MOH) and local governments in 13 regions of Ukraine on implementation of the SPRHN on th whole and its part related to the procurement of contraceptives, in particular. The Government of Ukraine (GOU) continued to mobilize budgeted resources  for the procurement of contraceptives in 2008-2009 with the bulk of these resources coming from the local level budgets. As an example - $226,400 was spent from local budgets in 13 TfH participating regions versus $94,600 from the national level budget. However, the GOU commitment to finance the SPRHN in FY10 is not clear with a reported planned 60% decrease in funds for contraceptive procurement. TfH project supported by USAID has limited ability to influence the GOU contraceptive procurement process.  Regional councils that make decisions on funding of regional RH programs are reporting decreases in social and health budgets amidst other competing health priorities like HIV/AIDS, TB, pandemic flu, etc.) The ongoing economic crisis that hit Ukraine severely resulted in significant increases in prices for contraceptives for the population. In addition, according to the WB "Human Development: Eastern Europe and Central Asia, December 2009", accumulated wage arrears doubled and tripled in Ukraine, the working hours for the population decreased, and unemployment increased; this all resulted in a significantly decreased purchasing power of the population. </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52</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52</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52</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52</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52</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90">
      <c r="A58" s="125"/>
      <c r="B58" s="612" t="s">
        <v>1094</v>
      </c>
      <c r="C58" s="613"/>
      <c r="D58" s="693" t="s">
        <v>53</v>
      </c>
      <c r="E58" s="708"/>
      <c r="F58" s="447" t="s">
        <v>52</v>
      </c>
      <c r="G58" s="447" t="s">
        <v>52</v>
      </c>
      <c r="H58" s="153" t="s">
        <v>550</v>
      </c>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53</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53</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120.75" thickBot="1">
      <c r="A62" s="126"/>
      <c r="B62" s="616" t="s">
        <v>1098</v>
      </c>
      <c r="C62" s="617"/>
      <c r="D62" s="707" t="s">
        <v>498</v>
      </c>
      <c r="E62" s="707"/>
      <c r="F62" s="450" t="s">
        <v>498</v>
      </c>
      <c r="G62" s="450"/>
      <c r="H62" s="154" t="s">
        <v>563</v>
      </c>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52</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c r="D67" s="626"/>
      <c r="E67" s="627"/>
      <c r="F67" s="438"/>
      <c r="G67" s="628"/>
      <c r="H67" s="629"/>
      <c r="I67" s="36"/>
      <c r="J67" s="79">
        <f>G67</f>
        <v>0</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624</v>
      </c>
      <c r="G69" s="577"/>
      <c r="H69" s="578"/>
      <c r="I69" s="36"/>
      <c r="J69" s="79"/>
      <c r="K69" s="19"/>
      <c r="L69" s="70"/>
      <c r="M69" s="70"/>
      <c r="N69" s="70"/>
      <c r="O69" s="70"/>
      <c r="P69" s="19" t="str">
        <f>B69</f>
        <v>a. If yes, for which methods and for which sectors (public, NGO, commercial sector)?</v>
      </c>
      <c r="Q69" s="73" t="str">
        <f>F69</f>
        <v>All methods</v>
      </c>
      <c r="R69" s="19"/>
      <c r="S69" s="70"/>
      <c r="T69" s="42"/>
      <c r="U69" s="42"/>
      <c r="V69" s="42"/>
      <c r="W69" s="114"/>
      <c r="X69" s="114"/>
      <c r="Z69" s="143"/>
    </row>
    <row r="70" spans="1:26" s="115" customFormat="1">
      <c r="A70" s="89"/>
      <c r="B70" s="574"/>
      <c r="C70" s="574"/>
      <c r="D70" s="583"/>
      <c r="E70" s="33" t="s">
        <v>1107</v>
      </c>
      <c r="F70" s="577" t="s">
        <v>647</v>
      </c>
      <c r="G70" s="577"/>
      <c r="H70" s="578"/>
      <c r="I70" s="36"/>
      <c r="J70" s="79"/>
      <c r="K70" s="19"/>
      <c r="L70" s="70"/>
      <c r="M70" s="70"/>
      <c r="N70" s="70"/>
      <c r="O70" s="70"/>
      <c r="P70" s="19">
        <f>B70</f>
        <v>0</v>
      </c>
      <c r="Q70" s="73" t="str">
        <f>F70</f>
        <v>Commercial sector</v>
      </c>
      <c r="R70" s="19"/>
      <c r="S70" s="70"/>
      <c r="T70" s="42"/>
      <c r="U70" s="42"/>
      <c r="V70" s="42"/>
      <c r="W70" s="114"/>
      <c r="X70" s="114"/>
      <c r="Z70" s="143"/>
    </row>
    <row r="71" spans="1:26" s="115" customFormat="1" ht="30">
      <c r="A71" s="33"/>
      <c r="B71" s="579" t="s">
        <v>1108</v>
      </c>
      <c r="C71" s="579"/>
      <c r="D71" s="580"/>
      <c r="E71" s="566" t="s">
        <v>670</v>
      </c>
      <c r="F71" s="567"/>
      <c r="G71" s="567"/>
      <c r="H71" s="568"/>
      <c r="I71" s="36"/>
      <c r="J71" s="79"/>
      <c r="K71" s="19"/>
      <c r="L71" s="70"/>
      <c r="M71" s="80" t="str">
        <f>E71</f>
        <v>Custom taxes, VAT (VAT is 20% of the total cost)</v>
      </c>
      <c r="N71" s="80" t="str">
        <f>E71</f>
        <v>Custom taxes, VAT (VAT is 20% of the total cost)</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105">
      <c r="A73" s="33"/>
      <c r="B73" s="579" t="s">
        <v>1110</v>
      </c>
      <c r="C73" s="579"/>
      <c r="D73" s="566" t="s">
        <v>686</v>
      </c>
      <c r="E73" s="567"/>
      <c r="F73" s="567"/>
      <c r="G73" s="567"/>
      <c r="H73" s="568"/>
      <c r="I73" s="36"/>
      <c r="J73" s="79"/>
      <c r="K73" s="19" t="str">
        <f>B73</f>
        <v>a. If yes, describe the policies.</v>
      </c>
      <c r="L73" s="70"/>
      <c r="M73" s="70"/>
      <c r="N73" s="72"/>
      <c r="O73" s="73" t="str">
        <f>D73</f>
        <v xml:space="preserve">The current law of Ukraine "On Advertising", article 21 prohibits advertising of prescription-based medicines. This prohibition affects contraceptives as they are prescription-based medicines. In addition, the former Government of Ukraine (GOU) led by Yuliya Timoshenko was trying to regulate the prices for medicines sold through private pharmacies and increase the number of state pharmacies in the country. However, this GOU "initiative" received strong resistance from the private sector employees and did not go very far. </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95">
      <c r="A77" s="130"/>
      <c r="B77" s="6" t="s">
        <v>1104</v>
      </c>
      <c r="C77" s="577" t="s">
        <v>706</v>
      </c>
      <c r="D77" s="578"/>
      <c r="E77" s="639" t="s">
        <v>729</v>
      </c>
      <c r="F77" s="639"/>
      <c r="G77" s="639" t="s">
        <v>746</v>
      </c>
      <c r="H77" s="640"/>
      <c r="I77" s="28"/>
      <c r="J77" s="79" t="str">
        <f>G77</f>
        <v xml:space="preserve">Licensed private pharmacies can sell them based on physician prescription. </v>
      </c>
      <c r="K77" s="19"/>
      <c r="L77" s="70"/>
      <c r="M77" s="80" t="str">
        <f>E77</f>
        <v>Only public clinics can either dispense them or prescribe them for purchase in state pharmacies. Both the public and private sectors limit contraceptive prescriptions to highly trained medical professionals - medical doctors. Nurses and midwives are not allowed to prescribe hormonals nor insert implants or IUDs, but they can provide the Depo injections, in a health facility, upon the recommendation from a doctor.</v>
      </c>
      <c r="N77" s="70"/>
      <c r="O77" s="19"/>
      <c r="P77" s="19" t="str">
        <f>C77</f>
        <v>Hormonals (oral, injectable, patch, ring, etc.)</v>
      </c>
      <c r="Q77" s="70"/>
      <c r="R77" s="70"/>
      <c r="S77" s="70"/>
      <c r="T77" s="42"/>
      <c r="U77" s="129" t="str">
        <f>E77</f>
        <v>Only public clinics can either dispense them or prescribe them for purchase in state pharmacies. Both the public and private sectors limit contraceptive prescriptions to highly trained medical professionals - medical doctors. Nurses and midwives are not allowed to prescribe hormonals nor insert implants or IUDs, but they can provide the Depo injections, in a health facility, upon the recommendation from a doctor.</v>
      </c>
      <c r="V77" s="42"/>
      <c r="W77" s="114"/>
      <c r="X77" s="114"/>
      <c r="Z77" s="143"/>
    </row>
    <row r="78" spans="1:26" s="115" customFormat="1" ht="105">
      <c r="A78" s="130"/>
      <c r="B78" s="6" t="s">
        <v>1116</v>
      </c>
      <c r="C78" s="577" t="s">
        <v>695</v>
      </c>
      <c r="D78" s="578"/>
      <c r="E78" s="639" t="s">
        <v>763</v>
      </c>
      <c r="F78" s="639"/>
      <c r="G78" s="639" t="s">
        <v>772</v>
      </c>
      <c r="H78" s="639"/>
      <c r="I78" s="28"/>
      <c r="J78" s="79" t="str">
        <f>G78</f>
        <v>Only specialy trained Ob/Gyns can insert IUDs. The other medical specialties, like family doctors and pediatricians, cannot insert IUDs; they can only prescribe them to clients, who then have to go to an Ob/Gyn for IUD insertion.</v>
      </c>
      <c r="K78" s="19"/>
      <c r="L78" s="70"/>
      <c r="M78" s="80" t="str">
        <f>E78</f>
        <v>Only specially trained Ob/Gyns can insert IUDs. The other medical specialties, like family doctors and pediatricians, cannot insert IUDs; they can only prescribe them to clients, who then have to go to an Ob/Gyn for IUD insertion.</v>
      </c>
      <c r="N78" s="70"/>
      <c r="O78" s="19"/>
      <c r="P78" s="19" t="str">
        <f>C78</f>
        <v>IUDs</v>
      </c>
      <c r="Q78" s="70"/>
      <c r="R78" s="70"/>
      <c r="S78" s="70"/>
      <c r="T78" s="42"/>
      <c r="U78" s="129" t="str">
        <f>E78</f>
        <v>Only specially trained Ob/Gyns can insert IUDs. The other medical specialties, like family doctors and pediatricians, cannot insert IUDs; they can only prescribe them to clients, who then have to go to an Ob/Gyn for IUD insertion.</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1201</v>
      </c>
      <c r="E97" s="577"/>
      <c r="F97" s="577"/>
      <c r="G97" s="577"/>
      <c r="H97" s="578"/>
      <c r="I97" s="82"/>
      <c r="J97" s="69"/>
      <c r="K97" s="19" t="str">
        <f>B97</f>
        <v>f. Notes about the Poverty Reduction Strategy Paper</v>
      </c>
      <c r="L97" s="19"/>
      <c r="M97" s="70"/>
      <c r="N97" s="70"/>
      <c r="O97" s="19" t="str">
        <f>D97</f>
        <v>Improving peoples' abilities to plan the size of their families is one of the priorities under Pillar 5: Human development (p.34) 
While no specific indicators, the following the following are priorities for the health sector, but not indicators:
1. Procure additional reproductive health commodities
2. Ensure free essential drugs and supplies for all pregnant women
3. Family planning supplies for 3 million couples per year
(p.195, Table 7.5)</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851</v>
      </c>
      <c r="E110" s="577"/>
      <c r="F110" s="577"/>
      <c r="G110" s="577"/>
      <c r="H110" s="578"/>
      <c r="I110" s="82"/>
      <c r="J110" s="69"/>
      <c r="K110" s="19" t="str">
        <f>A110</f>
        <v xml:space="preserve">D10. Notes about the National Essential Medicine List
</v>
      </c>
      <c r="L110" s="19"/>
      <c r="M110" s="70"/>
      <c r="N110" s="70"/>
      <c r="O110" s="19" t="str">
        <f>D110</f>
        <v>The list does not include condoms or IUDs because the Ukrainian legislation considers them medical devices, and there's no list of essential medical devices. They are though regulated for import, procurement and distribution.</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260</v>
      </c>
      <c r="H112" s="658"/>
      <c r="I112" s="18"/>
      <c r="J112" s="79" t="str">
        <f>G112</f>
        <v>No Data</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260</v>
      </c>
      <c r="H114" s="600"/>
      <c r="I114" s="18"/>
      <c r="J114" s="79" t="str">
        <f t="shared" ref="J114:J124" si="5">G114</f>
        <v>No Data</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260</v>
      </c>
      <c r="H115" s="600"/>
      <c r="I115" s="18"/>
      <c r="J115" s="79" t="str">
        <f t="shared" si="5"/>
        <v>No Data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260</v>
      </c>
      <c r="H118" s="600"/>
      <c r="I118" s="18"/>
      <c r="J118" s="79" t="str">
        <f t="shared" si="5"/>
        <v>No Data</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260</v>
      </c>
      <c r="H119" s="600"/>
      <c r="I119" s="18"/>
      <c r="J119" s="79" t="str">
        <f t="shared" si="5"/>
        <v>No Data</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55</v>
      </c>
      <c r="G123" s="577"/>
      <c r="H123" s="578"/>
      <c r="I123" s="18"/>
      <c r="J123" s="79">
        <f t="shared" si="5"/>
        <v>0</v>
      </c>
      <c r="K123" s="19"/>
      <c r="L123" s="70"/>
      <c r="M123" s="19">
        <f>E123</f>
        <v>0</v>
      </c>
      <c r="N123" s="70"/>
      <c r="O123" s="70"/>
      <c r="P123" s="70"/>
      <c r="Q123" s="19" t="str">
        <f>F123</f>
        <v>N/A</v>
      </c>
      <c r="R123" s="70"/>
      <c r="S123" s="70"/>
      <c r="T123" s="42"/>
      <c r="U123" s="42"/>
      <c r="V123" s="42"/>
      <c r="W123" s="114"/>
      <c r="X123" s="114"/>
      <c r="Z123" s="143"/>
    </row>
    <row r="124" spans="1:26" s="115" customFormat="1" ht="75">
      <c r="A124" s="33"/>
      <c r="B124" s="579" t="s">
        <v>1151</v>
      </c>
      <c r="C124" s="579"/>
      <c r="D124" s="579"/>
      <c r="E124" s="579"/>
      <c r="F124" s="576" t="s">
        <v>909</v>
      </c>
      <c r="G124" s="577"/>
      <c r="H124" s="578"/>
      <c r="I124" s="18"/>
      <c r="J124" s="79">
        <f t="shared" si="5"/>
        <v>0</v>
      </c>
      <c r="K124" s="19"/>
      <c r="L124" s="19"/>
      <c r="M124" s="70"/>
      <c r="N124" s="70"/>
      <c r="O124" s="70"/>
      <c r="P124" s="70"/>
      <c r="Q124" s="19" t="str">
        <f>F124</f>
        <v>N/A. There is no concrete data on how the MOH and central warehouse handles the procured contraceptives. Some methods are N/A because they aren't registered in Ukraine or they weren't procured by the government.</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260</v>
      </c>
      <c r="H127" s="668"/>
      <c r="I127" s="90"/>
      <c r="J127" s="135" t="str">
        <f>G127</f>
        <v>No Data</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135.75" thickBot="1">
      <c r="A128" s="669" t="s">
        <v>1155</v>
      </c>
      <c r="B128" s="670"/>
      <c r="C128" s="671"/>
      <c r="D128" s="672" t="s">
        <v>943</v>
      </c>
      <c r="E128" s="673"/>
      <c r="F128" s="673"/>
      <c r="G128" s="673"/>
      <c r="H128" s="674"/>
      <c r="I128" s="18"/>
      <c r="J128" s="79"/>
      <c r="K128" s="19" t="str">
        <f>A128</f>
        <v xml:space="preserve">F. Overall comments about issues with contraceptive security
</v>
      </c>
      <c r="L128" s="70"/>
      <c r="M128" s="70"/>
      <c r="N128" s="70"/>
      <c r="O128" s="19" t="str">
        <f>D128</f>
        <v xml:space="preserve">Issues to be addressed in terms of contraceptive security in Ukraine are still the same ones, i.e., a) expansion of method mix (the majority of current users of modern FP methods are using condoms and IUDs); b) decreased affordability contraceptives as a result of the current economic crisis; c) lack of capacity and experience on the part of the GOU (especially national government) to procure contraceptives (despite some recent improvements in the procurement process); d) absence of centrally managed procurement system (LMIS); e) scarce funding allocated to FP/RH in the country with pro-natalist environment and recent budget deficit.  </v>
      </c>
      <c r="P128" s="70"/>
      <c r="Q128" s="70"/>
      <c r="R128" s="70"/>
      <c r="S128" s="70"/>
      <c r="T128" s="42"/>
      <c r="U128" s="42"/>
      <c r="V128" s="42"/>
      <c r="W128" s="114"/>
      <c r="X128" s="114"/>
      <c r="Z128" s="143"/>
    </row>
    <row r="129" spans="7:134" s="40" customFormat="1">
      <c r="G129" s="51"/>
      <c r="H129" s="37"/>
      <c r="I129" s="70"/>
      <c r="J129" s="74"/>
      <c r="K129" s="19"/>
      <c r="L129" s="70"/>
      <c r="M129" s="70"/>
      <c r="N129" s="70"/>
      <c r="O129" s="70"/>
      <c r="P129" s="70"/>
      <c r="Q129" s="70"/>
      <c r="R129" s="70"/>
      <c r="S129" s="71"/>
      <c r="T129" s="2"/>
      <c r="U129" s="2"/>
      <c r="V129" s="2"/>
      <c r="W129" s="100"/>
      <c r="X129" s="100"/>
      <c r="Y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c r="BE129" s="41"/>
      <c r="BF129" s="41"/>
      <c r="BG129" s="41"/>
      <c r="BH129" s="41"/>
      <c r="BI129" s="41"/>
      <c r="BJ129" s="41"/>
      <c r="BK129" s="41"/>
      <c r="BL129" s="41"/>
      <c r="BM129" s="41"/>
      <c r="BN129" s="41"/>
      <c r="BO129" s="41"/>
      <c r="BP129" s="41"/>
      <c r="BQ129" s="41"/>
      <c r="BR129" s="41"/>
      <c r="BS129" s="41"/>
      <c r="BT129" s="41"/>
      <c r="BU129" s="41"/>
      <c r="BV129" s="41"/>
      <c r="BW129" s="41"/>
      <c r="BX129" s="41"/>
      <c r="BY129" s="41"/>
      <c r="BZ129" s="41"/>
      <c r="CA129" s="41"/>
      <c r="CB129" s="41"/>
      <c r="CC129" s="41"/>
      <c r="CD129" s="41"/>
      <c r="CE129" s="41"/>
      <c r="CF129" s="41"/>
      <c r="CG129" s="41"/>
      <c r="CH129" s="41"/>
      <c r="CI129" s="41"/>
      <c r="CJ129" s="41"/>
      <c r="CK129" s="41"/>
      <c r="CL129" s="41"/>
      <c r="CM129" s="41"/>
      <c r="CN129" s="41"/>
      <c r="CO129" s="41"/>
      <c r="CP129" s="41"/>
      <c r="CQ129" s="41"/>
      <c r="CR129" s="41"/>
      <c r="CS129" s="41"/>
      <c r="CT129" s="41"/>
      <c r="CU129" s="41"/>
      <c r="CV129" s="41"/>
      <c r="CW129" s="41"/>
      <c r="CX129" s="41"/>
      <c r="CY129" s="41"/>
      <c r="CZ129" s="41"/>
      <c r="DA129" s="41"/>
      <c r="DB129" s="41"/>
      <c r="DC129" s="41"/>
      <c r="DD129" s="41"/>
      <c r="DE129" s="41"/>
      <c r="DF129" s="41"/>
      <c r="DG129" s="41"/>
      <c r="DH129" s="41"/>
      <c r="DI129" s="41"/>
      <c r="DJ129" s="41"/>
      <c r="DK129" s="41"/>
      <c r="DL129" s="41"/>
      <c r="DM129" s="41"/>
      <c r="DN129" s="41"/>
      <c r="DO129" s="41"/>
      <c r="DP129" s="41"/>
      <c r="DQ129" s="41"/>
      <c r="DR129" s="41"/>
      <c r="DS129" s="41"/>
      <c r="DT129" s="41"/>
      <c r="DU129" s="41"/>
      <c r="DV129" s="41"/>
      <c r="DW129" s="41"/>
      <c r="DX129" s="41"/>
      <c r="DY129" s="41"/>
      <c r="DZ129" s="41"/>
      <c r="EA129" s="41"/>
      <c r="EB129" s="41"/>
      <c r="EC129" s="41"/>
      <c r="ED129" s="41"/>
    </row>
    <row r="130" spans="7:134" s="40" customFormat="1">
      <c r="G130" s="51"/>
      <c r="H130" s="37"/>
      <c r="I130" s="70"/>
      <c r="J130" s="74"/>
      <c r="K130" s="19"/>
      <c r="L130" s="70"/>
      <c r="M130" s="70"/>
      <c r="N130" s="70"/>
      <c r="O130" s="70"/>
      <c r="P130" s="70"/>
      <c r="Q130" s="70"/>
      <c r="R130" s="70"/>
      <c r="S130" s="71"/>
      <c r="T130" s="2"/>
      <c r="U130" s="2"/>
      <c r="V130" s="2"/>
      <c r="W130" s="100"/>
      <c r="X130" s="100"/>
      <c r="Y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41"/>
      <c r="BO130" s="41"/>
      <c r="BP130" s="41"/>
      <c r="BQ130" s="41"/>
      <c r="BR130" s="41"/>
      <c r="BS130" s="41"/>
      <c r="BT130" s="41"/>
      <c r="BU130" s="41"/>
      <c r="BV130" s="41"/>
      <c r="BW130" s="41"/>
      <c r="BX130" s="41"/>
      <c r="BY130" s="41"/>
      <c r="BZ130" s="41"/>
      <c r="CA130" s="41"/>
      <c r="CB130" s="41"/>
      <c r="CC130" s="41"/>
      <c r="CD130" s="41"/>
      <c r="CE130" s="41"/>
      <c r="CF130" s="41"/>
      <c r="CG130" s="41"/>
      <c r="CH130" s="41"/>
      <c r="CI130" s="41"/>
      <c r="CJ130" s="41"/>
      <c r="CK130" s="41"/>
      <c r="CL130" s="41"/>
      <c r="CM130" s="41"/>
      <c r="CN130" s="41"/>
      <c r="CO130" s="41"/>
      <c r="CP130" s="41"/>
      <c r="CQ130" s="41"/>
      <c r="CR130" s="41"/>
      <c r="CS130" s="41"/>
      <c r="CT130" s="41"/>
      <c r="CU130" s="41"/>
      <c r="CV130" s="41"/>
      <c r="CW130" s="41"/>
      <c r="CX130" s="41"/>
      <c r="CY130" s="41"/>
      <c r="CZ130" s="41"/>
      <c r="DA130" s="41"/>
      <c r="DB130" s="41"/>
      <c r="DC130" s="41"/>
      <c r="DD130" s="41"/>
      <c r="DE130" s="41"/>
      <c r="DF130" s="41"/>
      <c r="DG130" s="41"/>
      <c r="DH130" s="41"/>
      <c r="DI130" s="41"/>
      <c r="DJ130" s="41"/>
      <c r="DK130" s="41"/>
      <c r="DL130" s="41"/>
      <c r="DM130" s="41"/>
      <c r="DN130" s="41"/>
      <c r="DO130" s="41"/>
      <c r="DP130" s="41"/>
      <c r="DQ130" s="41"/>
      <c r="DR130" s="41"/>
      <c r="DS130" s="41"/>
      <c r="DT130" s="41"/>
      <c r="DU130" s="41"/>
      <c r="DV130" s="41"/>
      <c r="DW130" s="41"/>
      <c r="DX130" s="41"/>
      <c r="DY130" s="41"/>
      <c r="DZ130" s="41"/>
      <c r="EA130" s="41"/>
      <c r="EB130" s="41"/>
      <c r="EC130" s="41"/>
      <c r="ED130" s="41"/>
    </row>
    <row r="131" spans="7:134" s="40" customFormat="1">
      <c r="G131" s="51"/>
      <c r="H131" s="37"/>
      <c r="I131" s="70"/>
      <c r="J131" s="74"/>
      <c r="K131" s="19"/>
      <c r="L131" s="70"/>
      <c r="M131" s="70"/>
      <c r="N131" s="70"/>
      <c r="O131" s="70"/>
      <c r="P131" s="70"/>
      <c r="Q131" s="70"/>
      <c r="R131" s="70"/>
      <c r="S131" s="71"/>
      <c r="T131" s="2"/>
      <c r="U131" s="2"/>
      <c r="V131" s="2"/>
      <c r="W131" s="100"/>
      <c r="X131" s="100"/>
      <c r="Y131" s="41"/>
      <c r="AA131" s="41"/>
      <c r="AB131" s="41"/>
      <c r="AC131" s="41"/>
      <c r="AD131" s="41"/>
      <c r="AE131" s="41"/>
      <c r="AF131" s="41"/>
      <c r="AG131" s="41"/>
      <c r="AH131" s="41"/>
      <c r="AI131" s="41"/>
      <c r="AJ131" s="41"/>
      <c r="AK131" s="41"/>
      <c r="AL131" s="41"/>
      <c r="AM131" s="41"/>
      <c r="AN131" s="41"/>
      <c r="AO131" s="41"/>
      <c r="AP131" s="41"/>
      <c r="AQ131" s="41"/>
      <c r="AR131" s="41"/>
      <c r="AS131" s="41"/>
      <c r="AT131" s="41"/>
      <c r="AU131" s="41"/>
      <c r="AV131" s="41"/>
      <c r="AW131" s="41"/>
      <c r="AX131" s="41"/>
      <c r="AY131" s="41"/>
      <c r="AZ131" s="41"/>
      <c r="BA131" s="41"/>
      <c r="BB131" s="41"/>
      <c r="BC131" s="41"/>
      <c r="BD131" s="41"/>
      <c r="BE131" s="41"/>
      <c r="BF131" s="41"/>
      <c r="BG131" s="41"/>
      <c r="BH131" s="41"/>
      <c r="BI131" s="41"/>
      <c r="BJ131" s="41"/>
      <c r="BK131" s="41"/>
      <c r="BL131" s="41"/>
      <c r="BM131" s="41"/>
      <c r="BN131" s="41"/>
      <c r="BO131" s="41"/>
      <c r="BP131" s="41"/>
      <c r="BQ131" s="41"/>
      <c r="BR131" s="41"/>
      <c r="BS131" s="41"/>
      <c r="BT131" s="41"/>
      <c r="BU131" s="41"/>
      <c r="BV131" s="41"/>
      <c r="BW131" s="41"/>
      <c r="BX131" s="41"/>
      <c r="BY131" s="41"/>
      <c r="BZ131" s="41"/>
      <c r="CA131" s="41"/>
      <c r="CB131" s="41"/>
      <c r="CC131" s="41"/>
      <c r="CD131" s="41"/>
      <c r="CE131" s="41"/>
      <c r="CF131" s="41"/>
      <c r="CG131" s="41"/>
      <c r="CH131" s="41"/>
      <c r="CI131" s="41"/>
      <c r="CJ131" s="41"/>
      <c r="CK131" s="41"/>
      <c r="CL131" s="41"/>
      <c r="CM131" s="41"/>
      <c r="CN131" s="41"/>
      <c r="CO131" s="41"/>
      <c r="CP131" s="41"/>
      <c r="CQ131" s="41"/>
      <c r="CR131" s="41"/>
      <c r="CS131" s="41"/>
      <c r="CT131" s="41"/>
      <c r="CU131" s="41"/>
      <c r="CV131" s="41"/>
      <c r="CW131" s="41"/>
      <c r="CX131" s="41"/>
      <c r="CY131" s="41"/>
      <c r="CZ131" s="41"/>
      <c r="DA131" s="41"/>
      <c r="DB131" s="41"/>
      <c r="DC131" s="41"/>
      <c r="DD131" s="41"/>
      <c r="DE131" s="41"/>
      <c r="DF131" s="41"/>
      <c r="DG131" s="41"/>
      <c r="DH131" s="41"/>
      <c r="DI131" s="41"/>
      <c r="DJ131" s="41"/>
      <c r="DK131" s="41"/>
      <c r="DL131" s="41"/>
      <c r="DM131" s="41"/>
      <c r="DN131" s="41"/>
      <c r="DO131" s="41"/>
      <c r="DP131" s="41"/>
      <c r="DQ131" s="41"/>
      <c r="DR131" s="41"/>
      <c r="DS131" s="41"/>
      <c r="DT131" s="41"/>
      <c r="DU131" s="41"/>
      <c r="DV131" s="41"/>
      <c r="DW131" s="41"/>
      <c r="DX131" s="41"/>
      <c r="DY131" s="41"/>
      <c r="DZ131" s="41"/>
      <c r="EA131" s="41"/>
      <c r="EB131" s="41"/>
      <c r="EC131" s="41"/>
      <c r="ED131" s="41"/>
    </row>
    <row r="132" spans="7:134" s="40" customFormat="1">
      <c r="G132" s="51"/>
      <c r="H132" s="37"/>
      <c r="I132" s="70"/>
      <c r="J132" s="74"/>
      <c r="K132" s="19"/>
      <c r="L132" s="70"/>
      <c r="M132" s="70"/>
      <c r="N132" s="70"/>
      <c r="O132" s="70"/>
      <c r="P132" s="70"/>
      <c r="Q132" s="70"/>
      <c r="R132" s="70"/>
      <c r="S132" s="71"/>
      <c r="T132" s="2"/>
      <c r="U132" s="2"/>
      <c r="V132" s="2"/>
      <c r="W132" s="100"/>
      <c r="X132" s="100"/>
      <c r="Y132" s="41"/>
      <c r="AA132" s="41"/>
      <c r="AB132" s="41"/>
      <c r="AC132" s="41"/>
      <c r="AD132" s="41"/>
      <c r="AE132" s="41"/>
      <c r="AF132" s="41"/>
      <c r="AG132" s="41"/>
      <c r="AH132" s="41"/>
      <c r="AI132" s="41"/>
      <c r="AJ132" s="41"/>
      <c r="AK132" s="41"/>
      <c r="AL132" s="41"/>
      <c r="AM132" s="41"/>
      <c r="AN132" s="41"/>
      <c r="AO132" s="41"/>
      <c r="AP132" s="41"/>
      <c r="AQ132" s="41"/>
      <c r="AR132" s="41"/>
      <c r="AS132" s="41"/>
      <c r="AT132" s="41"/>
      <c r="AU132" s="41"/>
      <c r="AV132" s="41"/>
      <c r="AW132" s="41"/>
      <c r="AX132" s="41"/>
      <c r="AY132" s="41"/>
      <c r="AZ132" s="41"/>
      <c r="BA132" s="41"/>
      <c r="BB132" s="41"/>
      <c r="BC132" s="41"/>
      <c r="BD132" s="41"/>
      <c r="BE132" s="41"/>
      <c r="BF132" s="41"/>
      <c r="BG132" s="41"/>
      <c r="BH132" s="41"/>
      <c r="BI132" s="41"/>
      <c r="BJ132" s="41"/>
      <c r="BK132" s="41"/>
      <c r="BL132" s="41"/>
      <c r="BM132" s="41"/>
      <c r="BN132" s="41"/>
      <c r="BO132" s="41"/>
      <c r="BP132" s="41"/>
      <c r="BQ132" s="41"/>
      <c r="BR132" s="41"/>
      <c r="BS132" s="41"/>
      <c r="BT132" s="41"/>
      <c r="BU132" s="41"/>
      <c r="BV132" s="41"/>
      <c r="BW132" s="41"/>
      <c r="BX132" s="41"/>
      <c r="BY132" s="41"/>
      <c r="BZ132" s="41"/>
      <c r="CA132" s="41"/>
      <c r="CB132" s="41"/>
      <c r="CC132" s="41"/>
      <c r="CD132" s="41"/>
      <c r="CE132" s="41"/>
      <c r="CF132" s="41"/>
      <c r="CG132" s="41"/>
      <c r="CH132" s="41"/>
      <c r="CI132" s="41"/>
      <c r="CJ132" s="41"/>
      <c r="CK132" s="41"/>
      <c r="CL132" s="41"/>
      <c r="CM132" s="41"/>
      <c r="CN132" s="41"/>
      <c r="CO132" s="41"/>
      <c r="CP132" s="41"/>
      <c r="CQ132" s="41"/>
      <c r="CR132" s="41"/>
      <c r="CS132" s="41"/>
      <c r="CT132" s="41"/>
      <c r="CU132" s="41"/>
      <c r="CV132" s="41"/>
      <c r="CW132" s="41"/>
      <c r="CX132" s="41"/>
      <c r="CY132" s="41"/>
      <c r="CZ132" s="41"/>
      <c r="DA132" s="41"/>
      <c r="DB132" s="41"/>
      <c r="DC132" s="41"/>
      <c r="DD132" s="41"/>
      <c r="DE132" s="41"/>
      <c r="DF132" s="41"/>
      <c r="DG132" s="41"/>
      <c r="DH132" s="41"/>
      <c r="DI132" s="41"/>
      <c r="DJ132" s="41"/>
      <c r="DK132" s="41"/>
      <c r="DL132" s="41"/>
      <c r="DM132" s="41"/>
      <c r="DN132" s="41"/>
      <c r="DO132" s="41"/>
      <c r="DP132" s="41"/>
      <c r="DQ132" s="41"/>
      <c r="DR132" s="41"/>
      <c r="DS132" s="41"/>
      <c r="DT132" s="41"/>
      <c r="DU132" s="41"/>
      <c r="DV132" s="41"/>
      <c r="DW132" s="41"/>
      <c r="DX132" s="41"/>
      <c r="DY132" s="41"/>
      <c r="DZ132" s="41"/>
      <c r="EA132" s="41"/>
      <c r="EB132" s="41"/>
      <c r="EC132" s="41"/>
      <c r="ED132" s="41"/>
    </row>
    <row r="133" spans="7:134" s="40" customFormat="1">
      <c r="G133" s="51"/>
      <c r="H133" s="37"/>
      <c r="I133" s="70"/>
      <c r="J133" s="74"/>
      <c r="K133" s="19"/>
      <c r="L133" s="70"/>
      <c r="M133" s="70"/>
      <c r="N133" s="70"/>
      <c r="O133" s="70"/>
      <c r="P133" s="70"/>
      <c r="Q133" s="70"/>
      <c r="R133" s="70"/>
      <c r="S133" s="71"/>
      <c r="T133" s="2"/>
      <c r="U133" s="2"/>
      <c r="V133" s="2"/>
      <c r="W133" s="100"/>
      <c r="X133" s="100"/>
      <c r="Y133" s="41"/>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1"/>
      <c r="CC133" s="41"/>
      <c r="CD133" s="41"/>
      <c r="CE133" s="41"/>
      <c r="CF133" s="41"/>
      <c r="CG133" s="41"/>
      <c r="CH133" s="41"/>
      <c r="CI133" s="41"/>
      <c r="CJ133" s="41"/>
      <c r="CK133" s="41"/>
      <c r="CL133" s="41"/>
      <c r="CM133" s="41"/>
      <c r="CN133" s="41"/>
      <c r="CO133" s="41"/>
      <c r="CP133" s="41"/>
      <c r="CQ133" s="41"/>
      <c r="CR133" s="41"/>
      <c r="CS133" s="41"/>
      <c r="CT133" s="41"/>
      <c r="CU133" s="41"/>
      <c r="CV133" s="41"/>
      <c r="CW133" s="41"/>
      <c r="CX133" s="41"/>
      <c r="CY133" s="41"/>
      <c r="CZ133" s="41"/>
      <c r="DA133" s="41"/>
      <c r="DB133" s="41"/>
      <c r="DC133" s="41"/>
      <c r="DD133" s="41"/>
      <c r="DE133" s="41"/>
      <c r="DF133" s="41"/>
      <c r="DG133" s="41"/>
      <c r="DH133" s="41"/>
      <c r="DI133" s="41"/>
      <c r="DJ133" s="41"/>
      <c r="DK133" s="41"/>
      <c r="DL133" s="41"/>
      <c r="DM133" s="41"/>
      <c r="DN133" s="41"/>
      <c r="DO133" s="41"/>
      <c r="DP133" s="41"/>
      <c r="DQ133" s="41"/>
      <c r="DR133" s="41"/>
      <c r="DS133" s="41"/>
      <c r="DT133" s="41"/>
      <c r="DU133" s="41"/>
      <c r="DV133" s="41"/>
      <c r="DW133" s="41"/>
      <c r="DX133" s="41"/>
      <c r="DY133" s="41"/>
      <c r="DZ133" s="41"/>
      <c r="EA133" s="41"/>
      <c r="EB133" s="41"/>
      <c r="EC133" s="41"/>
      <c r="ED133" s="41"/>
    </row>
    <row r="134" spans="7:134" s="40" customFormat="1">
      <c r="G134" s="51"/>
      <c r="H134" s="37"/>
      <c r="I134" s="70"/>
      <c r="J134" s="74"/>
      <c r="K134" s="19"/>
      <c r="L134" s="70"/>
      <c r="M134" s="70"/>
      <c r="N134" s="70"/>
      <c r="O134" s="70"/>
      <c r="P134" s="70"/>
      <c r="Q134" s="70"/>
      <c r="R134" s="70"/>
      <c r="S134" s="71"/>
      <c r="T134" s="2"/>
      <c r="U134" s="2"/>
      <c r="V134" s="2"/>
      <c r="W134" s="100"/>
      <c r="X134" s="100"/>
      <c r="Y134" s="41"/>
      <c r="AA134" s="41"/>
      <c r="AB134" s="41"/>
      <c r="AC134" s="41"/>
      <c r="AD134" s="41"/>
      <c r="AE134" s="41"/>
      <c r="AF134" s="41"/>
      <c r="AG134" s="41"/>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c r="BE134" s="41"/>
      <c r="BF134" s="41"/>
      <c r="BG134" s="41"/>
      <c r="BH134" s="41"/>
      <c r="BI134" s="41"/>
      <c r="BJ134" s="41"/>
      <c r="BK134" s="41"/>
      <c r="BL134" s="41"/>
      <c r="BM134" s="41"/>
      <c r="BN134" s="41"/>
      <c r="BO134" s="41"/>
      <c r="BP134" s="41"/>
      <c r="BQ134" s="41"/>
      <c r="BR134" s="41"/>
      <c r="BS134" s="41"/>
      <c r="BT134" s="41"/>
      <c r="BU134" s="41"/>
      <c r="BV134" s="41"/>
      <c r="BW134" s="41"/>
      <c r="BX134" s="41"/>
      <c r="BY134" s="41"/>
      <c r="BZ134" s="41"/>
      <c r="CA134" s="41"/>
      <c r="CB134" s="41"/>
      <c r="CC134" s="41"/>
      <c r="CD134" s="41"/>
      <c r="CE134" s="41"/>
      <c r="CF134" s="41"/>
      <c r="CG134" s="41"/>
      <c r="CH134" s="41"/>
      <c r="CI134" s="41"/>
      <c r="CJ134" s="41"/>
      <c r="CK134" s="41"/>
      <c r="CL134" s="41"/>
      <c r="CM134" s="41"/>
      <c r="CN134" s="41"/>
      <c r="CO134" s="41"/>
      <c r="CP134" s="41"/>
      <c r="CQ134" s="41"/>
      <c r="CR134" s="41"/>
      <c r="CS134" s="41"/>
      <c r="CT134" s="41"/>
      <c r="CU134" s="41"/>
      <c r="CV134" s="41"/>
      <c r="CW134" s="41"/>
      <c r="CX134" s="41"/>
      <c r="CY134" s="41"/>
      <c r="CZ134" s="41"/>
      <c r="DA134" s="41"/>
      <c r="DB134" s="41"/>
      <c r="DC134" s="41"/>
      <c r="DD134" s="41"/>
      <c r="DE134" s="41"/>
      <c r="DF134" s="41"/>
      <c r="DG134" s="41"/>
      <c r="DH134" s="41"/>
      <c r="DI134" s="41"/>
      <c r="DJ134" s="41"/>
      <c r="DK134" s="41"/>
      <c r="DL134" s="41"/>
      <c r="DM134" s="41"/>
      <c r="DN134" s="41"/>
      <c r="DO134" s="41"/>
      <c r="DP134" s="41"/>
      <c r="DQ134" s="41"/>
      <c r="DR134" s="41"/>
      <c r="DS134" s="41"/>
      <c r="DT134" s="41"/>
      <c r="DU134" s="41"/>
      <c r="DV134" s="41"/>
      <c r="DW134" s="41"/>
      <c r="DX134" s="41"/>
      <c r="DY134" s="41"/>
      <c r="DZ134" s="41"/>
      <c r="EA134" s="41"/>
      <c r="EB134" s="41"/>
      <c r="EC134" s="41"/>
      <c r="ED134" s="41"/>
    </row>
    <row r="135" spans="7:134" s="40" customFormat="1">
      <c r="G135" s="51"/>
      <c r="H135" s="37"/>
      <c r="I135" s="70"/>
      <c r="J135" s="74"/>
      <c r="K135" s="19"/>
      <c r="L135" s="70"/>
      <c r="M135" s="70"/>
      <c r="N135" s="70"/>
      <c r="O135" s="70"/>
      <c r="P135" s="70"/>
      <c r="Q135" s="70"/>
      <c r="R135" s="70"/>
      <c r="S135" s="71"/>
      <c r="T135" s="2"/>
      <c r="U135" s="2"/>
      <c r="V135" s="2"/>
      <c r="W135" s="100"/>
      <c r="X135" s="100"/>
      <c r="Y135" s="41"/>
      <c r="AA135" s="41"/>
      <c r="AB135" s="41"/>
      <c r="AC135" s="41"/>
      <c r="AD135" s="41"/>
      <c r="AE135" s="41"/>
      <c r="AF135" s="41"/>
      <c r="AG135" s="41"/>
      <c r="AH135" s="41"/>
      <c r="AI135" s="41"/>
      <c r="AJ135" s="41"/>
      <c r="AK135" s="41"/>
      <c r="AL135" s="41"/>
      <c r="AM135" s="41"/>
      <c r="AN135" s="41"/>
      <c r="AO135" s="41"/>
      <c r="AP135" s="41"/>
      <c r="AQ135" s="41"/>
      <c r="AR135" s="41"/>
      <c r="AS135" s="41"/>
      <c r="AT135" s="41"/>
      <c r="AU135" s="41"/>
      <c r="AV135" s="41"/>
      <c r="AW135" s="41"/>
      <c r="AX135" s="41"/>
      <c r="AY135" s="41"/>
      <c r="AZ135" s="41"/>
      <c r="BA135" s="41"/>
      <c r="BB135" s="41"/>
      <c r="BC135" s="41"/>
      <c r="BD135" s="41"/>
      <c r="BE135" s="41"/>
      <c r="BF135" s="41"/>
      <c r="BG135" s="41"/>
      <c r="BH135" s="41"/>
      <c r="BI135" s="41"/>
      <c r="BJ135" s="41"/>
      <c r="BK135" s="41"/>
      <c r="BL135" s="41"/>
      <c r="BM135" s="41"/>
      <c r="BN135" s="41"/>
      <c r="BO135" s="41"/>
      <c r="BP135" s="41"/>
      <c r="BQ135" s="41"/>
      <c r="BR135" s="41"/>
      <c r="BS135" s="41"/>
      <c r="BT135" s="41"/>
      <c r="BU135" s="41"/>
      <c r="BV135" s="41"/>
      <c r="BW135" s="41"/>
      <c r="BX135" s="41"/>
      <c r="BY135" s="41"/>
      <c r="BZ135" s="41"/>
      <c r="CA135" s="41"/>
      <c r="CB135" s="41"/>
      <c r="CC135" s="41"/>
      <c r="CD135" s="41"/>
      <c r="CE135" s="41"/>
      <c r="CF135" s="41"/>
      <c r="CG135" s="41"/>
      <c r="CH135" s="41"/>
      <c r="CI135" s="41"/>
      <c r="CJ135" s="41"/>
      <c r="CK135" s="41"/>
      <c r="CL135" s="41"/>
      <c r="CM135" s="41"/>
      <c r="CN135" s="41"/>
      <c r="CO135" s="41"/>
      <c r="CP135" s="41"/>
      <c r="CQ135" s="41"/>
      <c r="CR135" s="41"/>
      <c r="CS135" s="41"/>
      <c r="CT135" s="41"/>
      <c r="CU135" s="41"/>
      <c r="CV135" s="41"/>
      <c r="CW135" s="41"/>
      <c r="CX135" s="41"/>
      <c r="CY135" s="41"/>
      <c r="CZ135" s="41"/>
      <c r="DA135" s="41"/>
      <c r="DB135" s="41"/>
      <c r="DC135" s="41"/>
      <c r="DD135" s="41"/>
      <c r="DE135" s="41"/>
      <c r="DF135" s="41"/>
      <c r="DG135" s="41"/>
      <c r="DH135" s="41"/>
      <c r="DI135" s="41"/>
      <c r="DJ135" s="41"/>
      <c r="DK135" s="41"/>
      <c r="DL135" s="41"/>
      <c r="DM135" s="41"/>
      <c r="DN135" s="41"/>
      <c r="DO135" s="41"/>
      <c r="DP135" s="41"/>
      <c r="DQ135" s="41"/>
      <c r="DR135" s="41"/>
      <c r="DS135" s="41"/>
      <c r="DT135" s="41"/>
      <c r="DU135" s="41"/>
      <c r="DV135" s="41"/>
      <c r="DW135" s="41"/>
      <c r="DX135" s="41"/>
      <c r="DY135" s="41"/>
      <c r="DZ135" s="41"/>
      <c r="EA135" s="41"/>
      <c r="EB135" s="41"/>
      <c r="EC135" s="41"/>
      <c r="ED135" s="41"/>
    </row>
    <row r="136" spans="7:134" s="40" customFormat="1">
      <c r="G136" s="51"/>
      <c r="H136" s="37"/>
      <c r="I136" s="70"/>
      <c r="J136" s="74"/>
      <c r="K136" s="19"/>
      <c r="L136" s="70"/>
      <c r="M136" s="70"/>
      <c r="N136" s="70"/>
      <c r="O136" s="70"/>
      <c r="P136" s="70"/>
      <c r="Q136" s="70"/>
      <c r="R136" s="70"/>
      <c r="S136" s="71"/>
      <c r="T136" s="2"/>
      <c r="U136" s="2"/>
      <c r="V136" s="2"/>
      <c r="W136" s="100"/>
      <c r="X136" s="100"/>
      <c r="Y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c r="BE136" s="41"/>
      <c r="BF136" s="41"/>
      <c r="BG136" s="41"/>
      <c r="BH136" s="41"/>
      <c r="BI136" s="41"/>
      <c r="BJ136" s="41"/>
      <c r="BK136" s="41"/>
      <c r="BL136" s="41"/>
      <c r="BM136" s="41"/>
      <c r="BN136" s="41"/>
      <c r="BO136" s="41"/>
      <c r="BP136" s="41"/>
      <c r="BQ136" s="41"/>
      <c r="BR136" s="41"/>
      <c r="BS136" s="41"/>
      <c r="BT136" s="41"/>
      <c r="BU136" s="41"/>
      <c r="BV136" s="41"/>
      <c r="BW136" s="41"/>
      <c r="BX136" s="41"/>
      <c r="BY136" s="41"/>
      <c r="BZ136" s="41"/>
      <c r="CA136" s="41"/>
      <c r="CB136" s="41"/>
      <c r="CC136" s="41"/>
      <c r="CD136" s="41"/>
      <c r="CE136" s="41"/>
      <c r="CF136" s="41"/>
      <c r="CG136" s="41"/>
      <c r="CH136" s="41"/>
      <c r="CI136" s="41"/>
      <c r="CJ136" s="41"/>
      <c r="CK136" s="41"/>
      <c r="CL136" s="41"/>
      <c r="CM136" s="41"/>
      <c r="CN136" s="41"/>
      <c r="CO136" s="41"/>
      <c r="CP136" s="41"/>
      <c r="CQ136" s="41"/>
      <c r="CR136" s="41"/>
      <c r="CS136" s="41"/>
      <c r="CT136" s="41"/>
      <c r="CU136" s="41"/>
      <c r="CV136" s="41"/>
      <c r="CW136" s="41"/>
      <c r="CX136" s="41"/>
      <c r="CY136" s="41"/>
      <c r="CZ136" s="41"/>
      <c r="DA136" s="41"/>
      <c r="DB136" s="41"/>
      <c r="DC136" s="41"/>
      <c r="DD136" s="41"/>
      <c r="DE136" s="41"/>
      <c r="DF136" s="41"/>
      <c r="DG136" s="41"/>
      <c r="DH136" s="41"/>
      <c r="DI136" s="41"/>
      <c r="DJ136" s="41"/>
      <c r="DK136" s="41"/>
      <c r="DL136" s="41"/>
      <c r="DM136" s="41"/>
      <c r="DN136" s="41"/>
      <c r="DO136" s="41"/>
      <c r="DP136" s="41"/>
      <c r="DQ136" s="41"/>
      <c r="DR136" s="41"/>
      <c r="DS136" s="41"/>
      <c r="DT136" s="41"/>
      <c r="DU136" s="41"/>
      <c r="DV136" s="41"/>
      <c r="DW136" s="41"/>
      <c r="DX136" s="41"/>
      <c r="DY136" s="41"/>
      <c r="DZ136" s="41"/>
      <c r="EA136" s="41"/>
      <c r="EB136" s="41"/>
      <c r="EC136" s="41"/>
      <c r="ED136" s="41"/>
    </row>
    <row r="137" spans="7:134" s="40" customFormat="1">
      <c r="G137" s="51"/>
      <c r="H137" s="37"/>
      <c r="I137" s="70"/>
      <c r="J137" s="74"/>
      <c r="K137" s="19"/>
      <c r="L137" s="70"/>
      <c r="M137" s="70"/>
      <c r="N137" s="70"/>
      <c r="O137" s="70"/>
      <c r="P137" s="70"/>
      <c r="Q137" s="70"/>
      <c r="R137" s="70"/>
      <c r="S137" s="71"/>
      <c r="T137" s="2"/>
      <c r="U137" s="2"/>
      <c r="V137" s="2"/>
      <c r="W137" s="100"/>
      <c r="X137" s="100"/>
      <c r="Y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1"/>
      <c r="DJ137" s="41"/>
      <c r="DK137" s="41"/>
      <c r="DL137" s="41"/>
      <c r="DM137" s="41"/>
      <c r="DN137" s="41"/>
      <c r="DO137" s="41"/>
      <c r="DP137" s="41"/>
      <c r="DQ137" s="41"/>
      <c r="DR137" s="41"/>
      <c r="DS137" s="41"/>
      <c r="DT137" s="41"/>
      <c r="DU137" s="41"/>
      <c r="DV137" s="41"/>
      <c r="DW137" s="41"/>
      <c r="DX137" s="41"/>
      <c r="DY137" s="41"/>
      <c r="DZ137" s="41"/>
      <c r="EA137" s="41"/>
      <c r="EB137" s="41"/>
      <c r="EC137" s="41"/>
      <c r="ED137" s="41"/>
    </row>
    <row r="138" spans="7:134" s="40" customFormat="1">
      <c r="G138" s="51"/>
      <c r="H138" s="37"/>
      <c r="I138" s="70"/>
      <c r="J138" s="74"/>
      <c r="K138" s="19"/>
      <c r="L138" s="70"/>
      <c r="M138" s="70"/>
      <c r="N138" s="70"/>
      <c r="O138" s="70"/>
      <c r="P138" s="70"/>
      <c r="Q138" s="70"/>
      <c r="R138" s="70"/>
      <c r="S138" s="71"/>
      <c r="T138" s="2"/>
      <c r="U138" s="2"/>
      <c r="V138" s="2"/>
      <c r="W138" s="100"/>
      <c r="X138" s="100"/>
      <c r="Y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1"/>
      <c r="CT138" s="41"/>
      <c r="CU138" s="41"/>
      <c r="CV138" s="41"/>
      <c r="CW138" s="41"/>
      <c r="CX138" s="41"/>
      <c r="CY138" s="41"/>
      <c r="CZ138" s="41"/>
      <c r="DA138" s="41"/>
      <c r="DB138" s="41"/>
      <c r="DC138" s="41"/>
      <c r="DD138" s="41"/>
      <c r="DE138" s="41"/>
      <c r="DF138" s="41"/>
      <c r="DG138" s="41"/>
      <c r="DH138" s="41"/>
      <c r="DI138" s="41"/>
      <c r="DJ138" s="41"/>
      <c r="DK138" s="41"/>
      <c r="DL138" s="41"/>
      <c r="DM138" s="41"/>
      <c r="DN138" s="41"/>
      <c r="DO138" s="41"/>
      <c r="DP138" s="41"/>
      <c r="DQ138" s="41"/>
      <c r="DR138" s="41"/>
      <c r="DS138" s="41"/>
      <c r="DT138" s="41"/>
      <c r="DU138" s="41"/>
      <c r="DV138" s="41"/>
      <c r="DW138" s="41"/>
      <c r="DX138" s="41"/>
      <c r="DY138" s="41"/>
      <c r="DZ138" s="41"/>
      <c r="EA138" s="41"/>
      <c r="EB138" s="41"/>
      <c r="EC138" s="41"/>
      <c r="ED138" s="41"/>
    </row>
    <row r="139" spans="7:134" s="40" customFormat="1">
      <c r="G139" s="51"/>
      <c r="H139" s="37"/>
      <c r="I139" s="70"/>
      <c r="J139" s="74"/>
      <c r="K139" s="19"/>
      <c r="L139" s="70"/>
      <c r="M139" s="70"/>
      <c r="N139" s="70"/>
      <c r="O139" s="70"/>
      <c r="P139" s="70"/>
      <c r="Q139" s="70"/>
      <c r="R139" s="70"/>
      <c r="S139" s="71"/>
      <c r="T139" s="2"/>
      <c r="U139" s="2"/>
      <c r="V139" s="2"/>
      <c r="W139" s="100"/>
      <c r="X139" s="100"/>
      <c r="Y139" s="41"/>
      <c r="AA139" s="41"/>
      <c r="AB139" s="41"/>
      <c r="AC139" s="41"/>
      <c r="AD139" s="41"/>
      <c r="AE139" s="41"/>
      <c r="AF139" s="41"/>
      <c r="AG139" s="41"/>
      <c r="AH139" s="41"/>
      <c r="AI139" s="41"/>
      <c r="AJ139" s="41"/>
      <c r="AK139" s="41"/>
      <c r="AL139" s="41"/>
      <c r="AM139" s="41"/>
      <c r="AN139" s="41"/>
      <c r="AO139" s="41"/>
      <c r="AP139" s="41"/>
      <c r="AQ139" s="41"/>
      <c r="AR139" s="41"/>
      <c r="AS139" s="41"/>
      <c r="AT139" s="41"/>
      <c r="AU139" s="41"/>
      <c r="AV139" s="41"/>
      <c r="AW139" s="41"/>
      <c r="AX139" s="41"/>
      <c r="AY139" s="41"/>
      <c r="AZ139" s="41"/>
      <c r="BA139" s="41"/>
      <c r="BB139" s="41"/>
      <c r="BC139" s="41"/>
      <c r="BD139" s="41"/>
      <c r="BE139" s="41"/>
      <c r="BF139" s="41"/>
      <c r="BG139" s="41"/>
      <c r="BH139" s="41"/>
      <c r="BI139" s="41"/>
      <c r="BJ139" s="41"/>
      <c r="BK139" s="41"/>
      <c r="BL139" s="41"/>
      <c r="BM139" s="41"/>
      <c r="BN139" s="41"/>
      <c r="BO139" s="41"/>
      <c r="BP139" s="41"/>
      <c r="BQ139" s="41"/>
      <c r="BR139" s="41"/>
      <c r="BS139" s="41"/>
      <c r="BT139" s="41"/>
      <c r="BU139" s="41"/>
      <c r="BV139" s="41"/>
      <c r="BW139" s="41"/>
      <c r="BX139" s="41"/>
      <c r="BY139" s="41"/>
      <c r="BZ139" s="41"/>
      <c r="CA139" s="41"/>
      <c r="CB139" s="41"/>
      <c r="CC139" s="41"/>
      <c r="CD139" s="41"/>
      <c r="CE139" s="41"/>
      <c r="CF139" s="41"/>
      <c r="CG139" s="41"/>
      <c r="CH139" s="41"/>
      <c r="CI139" s="41"/>
      <c r="CJ139" s="41"/>
      <c r="CK139" s="41"/>
      <c r="CL139" s="41"/>
      <c r="CM139" s="41"/>
      <c r="CN139" s="41"/>
      <c r="CO139" s="41"/>
      <c r="CP139" s="41"/>
      <c r="CQ139" s="41"/>
      <c r="CR139" s="41"/>
      <c r="CS139" s="41"/>
      <c r="CT139" s="41"/>
      <c r="CU139" s="41"/>
      <c r="CV139" s="41"/>
      <c r="CW139" s="41"/>
      <c r="CX139" s="41"/>
      <c r="CY139" s="41"/>
      <c r="CZ139" s="41"/>
      <c r="DA139" s="41"/>
      <c r="DB139" s="41"/>
      <c r="DC139" s="41"/>
      <c r="DD139" s="41"/>
      <c r="DE139" s="41"/>
      <c r="DF139" s="41"/>
      <c r="DG139" s="41"/>
      <c r="DH139" s="41"/>
      <c r="DI139" s="41"/>
      <c r="DJ139" s="41"/>
      <c r="DK139" s="41"/>
      <c r="DL139" s="41"/>
      <c r="DM139" s="41"/>
      <c r="DN139" s="41"/>
      <c r="DO139" s="41"/>
      <c r="DP139" s="41"/>
      <c r="DQ139" s="41"/>
      <c r="DR139" s="41"/>
      <c r="DS139" s="41"/>
      <c r="DT139" s="41"/>
      <c r="DU139" s="41"/>
      <c r="DV139" s="41"/>
      <c r="DW139" s="41"/>
      <c r="DX139" s="41"/>
      <c r="DY139" s="41"/>
      <c r="DZ139" s="41"/>
      <c r="EA139" s="41"/>
      <c r="EB139" s="41"/>
      <c r="EC139" s="41"/>
      <c r="ED139" s="41"/>
    </row>
  </sheetData>
  <mergeCells count="214">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22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2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200-000002000000}">
      <formula1>$N$1:$N$3</formula1>
    </dataValidation>
    <dataValidation type="list" allowBlank="1" showInputMessage="1" showErrorMessage="1" error="Please choose from the dropdown list." sqref="G126:G127 G93:G96 G99:G107 F51:G61 D52:D61 F67:G67 F68 H72 H74 D82:D84 H82:H84 G87:G89 G114:G122 H28:H29 D33:D34 D39 F45 H24 D16:D22 D25" xr:uid="{00000000-0002-0000-2200-000003000000}">
      <formula1>$W$1:$W$5</formula1>
    </dataValidation>
    <dataValidation type="list" allowBlank="1" showInputMessage="1" showErrorMessage="1" error="Please choose from the dropdown list." sqref="F43:H43" xr:uid="{00000000-0002-0000-2200-000004000000}">
      <formula1>$R$1:$R$8</formula1>
    </dataValidation>
    <dataValidation type="list" allowBlank="1" showInputMessage="1" showErrorMessage="1" error="Please choose from the dropdown list." sqref="H23" xr:uid="{00000000-0002-0000-2200-000005000000}">
      <formula1>$O$1:$O$7</formula1>
    </dataValidation>
  </dataValidations>
  <hyperlinks>
    <hyperlink ref="A5:C5" location="Introduction!A1" display="To jump to the Introduction sheet, click here." xr:uid="{00000000-0004-0000-2200-000000000000}"/>
  </hyperlinks>
  <pageMargins left="0.75" right="0.75" top="1" bottom="1" header="0.5" footer="0.5"/>
  <pageSetup scale="5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D155"/>
  <sheetViews>
    <sheetView view="pageBreakPreview" zoomScale="80" zoomScaleNormal="8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778"/>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778" t="s">
        <v>48</v>
      </c>
      <c r="B5" s="778"/>
      <c r="C5" s="778"/>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1202</v>
      </c>
      <c r="B8" s="554"/>
      <c r="C8" s="554"/>
      <c r="D8" s="555"/>
      <c r="E8" s="555"/>
      <c r="F8" s="555"/>
      <c r="G8" s="555"/>
      <c r="H8" s="555"/>
      <c r="I8" s="18"/>
      <c r="J8" s="93">
        <f>G8</f>
        <v>0</v>
      </c>
      <c r="K8" s="19" t="str">
        <f>A8</f>
        <v>Country: Republic of Yemen</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778" t="s">
        <v>957</v>
      </c>
      <c r="B11" s="778"/>
      <c r="C11" s="778"/>
      <c r="D11" s="778"/>
      <c r="E11" s="778"/>
      <c r="F11" s="778"/>
      <c r="G11" s="778"/>
      <c r="H11" s="4"/>
      <c r="I11" s="107"/>
      <c r="J11" s="108"/>
      <c r="K11" s="109"/>
      <c r="L11" s="110"/>
      <c r="M11" s="110"/>
      <c r="N11" s="110"/>
      <c r="O11" s="110"/>
      <c r="P11" s="110"/>
      <c r="Q11" s="110"/>
      <c r="R11" s="110"/>
      <c r="S11" s="110"/>
      <c r="T11" s="111"/>
      <c r="U11" s="111"/>
      <c r="V11" s="111"/>
      <c r="W11" s="112"/>
      <c r="X11" s="112"/>
      <c r="Z11" s="142"/>
    </row>
    <row r="12" spans="1:134" s="115" customFormat="1" ht="45">
      <c r="A12" s="778" t="s">
        <v>1037</v>
      </c>
      <c r="B12" s="778"/>
      <c r="C12" s="778"/>
      <c r="D12" s="778"/>
      <c r="E12" s="778"/>
      <c r="F12" s="778"/>
      <c r="G12" s="778"/>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778" t="s">
        <v>84</v>
      </c>
      <c r="E13" s="778"/>
      <c r="F13" s="778"/>
      <c r="G13" s="778"/>
      <c r="H13" s="778"/>
      <c r="I13" s="18"/>
      <c r="J13" s="74"/>
      <c r="K13" s="19" t="str">
        <f>B13</f>
        <v>a. What is the name of the committee?</v>
      </c>
      <c r="L13" s="80" t="str">
        <f>D13</f>
        <v>Reproductive Health Commodity Security (RHCS)</v>
      </c>
      <c r="M13" s="70"/>
      <c r="N13" s="70"/>
      <c r="O13" s="73" t="str">
        <f>D13</f>
        <v>Reproductive Health Commodity Security (RHCS)</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778" t="s">
        <v>86</v>
      </c>
      <c r="B14" s="778"/>
      <c r="C14" s="778"/>
      <c r="D14" s="778" t="s">
        <v>1039</v>
      </c>
      <c r="E14" s="778"/>
      <c r="F14" s="778"/>
      <c r="G14" s="778"/>
      <c r="H14" s="778"/>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778" t="s">
        <v>1040</v>
      </c>
      <c r="C15" s="778"/>
      <c r="D15" s="53" t="s">
        <v>53</v>
      </c>
      <c r="E15" s="89" t="s">
        <v>1041</v>
      </c>
      <c r="F15" s="576" t="s">
        <v>111</v>
      </c>
      <c r="G15" s="577"/>
      <c r="H15" s="578"/>
      <c r="I15" s="18"/>
      <c r="J15" s="74"/>
      <c r="K15" s="19" t="str">
        <f t="shared" ref="K15:K22" si="0">B15</f>
        <v>a. Social marketing</v>
      </c>
      <c r="L15" s="70"/>
      <c r="M15" s="70"/>
      <c r="N15" s="70"/>
      <c r="O15" s="19"/>
      <c r="P15" s="70"/>
      <c r="Q15" s="19" t="str">
        <f t="shared" ref="Q15:Q22" si="1">F15</f>
        <v>Marie Stopes International</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138</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Yemen Family Care Association, Yamaan Foundation</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173</v>
      </c>
      <c r="G18" s="577"/>
      <c r="H18" s="578"/>
      <c r="I18" s="18"/>
      <c r="J18" s="74"/>
      <c r="K18" s="19" t="str">
        <f t="shared" si="0"/>
        <v>d. Donors</v>
      </c>
      <c r="L18" s="70"/>
      <c r="M18" s="70"/>
      <c r="N18" s="70"/>
      <c r="O18" s="19"/>
      <c r="P18" s="70"/>
      <c r="Q18" s="19" t="str">
        <f t="shared" si="1"/>
        <v>USAID,GTZ</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183</v>
      </c>
      <c r="G19" s="577"/>
      <c r="H19" s="578"/>
      <c r="I19" s="18"/>
      <c r="J19" s="74"/>
      <c r="K19" s="19" t="str">
        <f t="shared" si="0"/>
        <v>e. UN agencies</v>
      </c>
      <c r="L19" s="70"/>
      <c r="M19" s="70"/>
      <c r="N19" s="70"/>
      <c r="O19" s="19"/>
      <c r="P19" s="70"/>
      <c r="Q19" s="19" t="str">
        <f t="shared" si="1"/>
        <v>UNFPA, UNICEF</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218</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Supply directorate, Family planning directorate, National drug supply programme</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778" t="s">
        <v>1050</v>
      </c>
      <c r="C21" s="778"/>
      <c r="D21" s="430" t="s">
        <v>53</v>
      </c>
      <c r="E21" s="33" t="s">
        <v>1051</v>
      </c>
      <c r="F21" s="576" t="s">
        <v>244</v>
      </c>
      <c r="G21" s="577"/>
      <c r="H21" s="578"/>
      <c r="I21" s="18"/>
      <c r="J21" s="74"/>
      <c r="K21" s="19" t="str">
        <f>B21</f>
        <v>g. Central Medical Store or Central Warehouse</v>
      </c>
      <c r="L21" s="70"/>
      <c r="M21" s="70"/>
      <c r="N21" s="70"/>
      <c r="O21" s="19"/>
      <c r="P21" s="70"/>
      <c r="Q21" s="19" t="str">
        <f t="shared" si="1"/>
        <v>Central warehouses</v>
      </c>
      <c r="R21" s="70"/>
      <c r="S21" s="70"/>
      <c r="T21" s="42"/>
      <c r="U21" s="42"/>
      <c r="V21" s="42"/>
      <c r="W21" s="114"/>
      <c r="X21" s="114"/>
      <c r="Z21" s="143"/>
    </row>
    <row r="22" spans="1:134" s="115" customFormat="1">
      <c r="A22" s="33"/>
      <c r="B22" s="778" t="s">
        <v>1052</v>
      </c>
      <c r="C22" s="778"/>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778" t="s">
        <v>1054</v>
      </c>
      <c r="B24" s="778"/>
      <c r="C24" s="778"/>
      <c r="D24" s="778"/>
      <c r="E24" s="778"/>
      <c r="F24" s="778"/>
      <c r="G24" s="583"/>
      <c r="H24" s="99" t="s">
        <v>260</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778" t="s">
        <v>306</v>
      </c>
      <c r="B26" s="778"/>
      <c r="C26" s="778"/>
      <c r="D26" s="778"/>
      <c r="E26" s="778"/>
      <c r="F26" s="778"/>
      <c r="G26" s="778"/>
      <c r="H26" s="4"/>
      <c r="I26" s="26"/>
      <c r="J26" s="103"/>
      <c r="K26" s="21"/>
      <c r="L26" s="82"/>
      <c r="M26" s="82"/>
      <c r="N26" s="82"/>
      <c r="O26" s="82"/>
      <c r="P26" s="82"/>
      <c r="Q26" s="82"/>
      <c r="R26" s="82"/>
      <c r="S26" s="82"/>
      <c r="T26" s="103"/>
      <c r="U26" s="103"/>
      <c r="V26" s="103"/>
      <c r="W26" s="117"/>
      <c r="X26" s="117"/>
      <c r="Z26" s="144"/>
    </row>
    <row r="27" spans="1:134" s="115" customFormat="1">
      <c r="A27" s="778" t="s">
        <v>307</v>
      </c>
      <c r="B27" s="778"/>
      <c r="C27" s="778"/>
      <c r="D27" s="778"/>
      <c r="E27" s="778"/>
      <c r="F27" s="778"/>
      <c r="G27" s="583"/>
      <c r="H27" s="53" t="s">
        <v>260</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778" t="s">
        <v>1058</v>
      </c>
      <c r="B29" s="778"/>
      <c r="C29" s="778"/>
      <c r="D29" s="778"/>
      <c r="E29" s="778"/>
      <c r="F29" s="778"/>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778" t="s">
        <v>1060</v>
      </c>
      <c r="B31" s="778"/>
      <c r="C31" s="778"/>
      <c r="D31" s="778"/>
      <c r="E31" s="778"/>
      <c r="F31" s="778"/>
      <c r="G31" s="150"/>
      <c r="H31" s="151"/>
      <c r="I31" s="23"/>
      <c r="J31" s="75"/>
      <c r="K31" s="19"/>
      <c r="L31" s="70"/>
      <c r="M31" s="70"/>
      <c r="N31" s="70"/>
      <c r="O31" s="70"/>
      <c r="P31" s="70"/>
      <c r="Q31" s="70"/>
      <c r="R31" s="70"/>
      <c r="S31" s="70"/>
      <c r="T31" s="42"/>
      <c r="U31" s="42"/>
      <c r="V31" s="42"/>
      <c r="W31" s="114"/>
      <c r="X31" s="114"/>
      <c r="Z31" s="143"/>
    </row>
    <row r="32" spans="1:134" s="115" customFormat="1" ht="106.5">
      <c r="A32" s="778" t="s">
        <v>1061</v>
      </c>
      <c r="B32" s="778"/>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30" t="s">
        <v>320</v>
      </c>
      <c r="G33" s="211"/>
      <c r="H33" s="211"/>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105">
      <c r="A34" s="33"/>
      <c r="B34" s="579" t="s">
        <v>1068</v>
      </c>
      <c r="C34" s="580"/>
      <c r="D34" s="447" t="s">
        <v>53</v>
      </c>
      <c r="E34" s="95">
        <v>2488515</v>
      </c>
      <c r="F34" s="230" t="s">
        <v>320</v>
      </c>
      <c r="G34" s="211" t="s">
        <v>369</v>
      </c>
      <c r="H34" s="211" t="s">
        <v>378</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778" t="s">
        <v>362</v>
      </c>
      <c r="E35" s="778"/>
      <c r="F35" s="778"/>
      <c r="G35" s="778"/>
      <c r="H35" s="778"/>
      <c r="I35" s="78"/>
      <c r="J35" s="75"/>
      <c r="K35" s="19" t="str">
        <f>C35</f>
        <v>i. Specify source(s) of funding from donors</v>
      </c>
      <c r="L35" s="70"/>
      <c r="M35" s="70"/>
      <c r="N35" s="70"/>
      <c r="O35" s="73" t="str">
        <f>D35</f>
        <v>World Bank &amp; Netherlands embassy</v>
      </c>
      <c r="P35" s="70"/>
      <c r="Q35" s="70"/>
      <c r="R35" s="70"/>
      <c r="S35" s="70"/>
      <c r="T35" s="42"/>
      <c r="U35" s="42"/>
      <c r="V35" s="42"/>
      <c r="W35" s="114"/>
      <c r="X35" s="114"/>
      <c r="Z35" s="143"/>
    </row>
    <row r="36" spans="1:26" s="115" customFormat="1" ht="30">
      <c r="A36" s="33"/>
      <c r="B36" s="579" t="s">
        <v>1070</v>
      </c>
      <c r="C36" s="580"/>
      <c r="D36" s="105"/>
      <c r="E36" s="106">
        <f>E33+E34</f>
        <v>2488515</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446"/>
      <c r="B37" s="446"/>
      <c r="C37" s="446"/>
      <c r="D37" s="446"/>
      <c r="E37" s="446"/>
      <c r="F37" s="446"/>
      <c r="G37" s="446"/>
      <c r="H37" s="446"/>
      <c r="I37" s="104"/>
      <c r="J37" s="75"/>
      <c r="K37" s="19">
        <f>A37</f>
        <v>0</v>
      </c>
      <c r="L37" s="70"/>
      <c r="M37" s="70"/>
      <c r="N37" s="70"/>
      <c r="O37" s="73"/>
      <c r="P37" s="70"/>
      <c r="Q37" s="70"/>
      <c r="R37" s="70"/>
      <c r="S37" s="70"/>
      <c r="T37" s="42"/>
      <c r="U37" s="42"/>
      <c r="V37" s="42"/>
      <c r="W37" s="114"/>
      <c r="X37" s="114"/>
      <c r="Z37" s="39"/>
    </row>
    <row r="38" spans="1:26" s="115" customFormat="1" ht="106.5">
      <c r="A38" s="581" t="s">
        <v>1071</v>
      </c>
      <c r="B38" s="579"/>
      <c r="C38" s="580"/>
      <c r="D38" s="5" t="s">
        <v>1062</v>
      </c>
      <c r="E38" s="5" t="s">
        <v>1072</v>
      </c>
      <c r="F38" s="5" t="s">
        <v>1073</v>
      </c>
      <c r="G38" s="446"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260</v>
      </c>
      <c r="E39" s="95" t="s">
        <v>260</v>
      </c>
      <c r="F39" s="230" t="s">
        <v>320</v>
      </c>
      <c r="G39" s="446"/>
      <c r="H39" s="446"/>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778" t="s">
        <v>260</v>
      </c>
      <c r="E40" s="778"/>
      <c r="F40" s="778"/>
      <c r="G40" s="778"/>
      <c r="H40" s="778"/>
      <c r="I40" s="49"/>
      <c r="J40" s="75"/>
      <c r="K40" s="19" t="str">
        <f>C40</f>
        <v>i. Specify source(s) of in-kind donations</v>
      </c>
      <c r="L40" s="70"/>
      <c r="M40" s="70"/>
      <c r="N40" s="70"/>
      <c r="O40" s="73" t="str">
        <f>D40</f>
        <v>No Data</v>
      </c>
      <c r="P40" s="70"/>
      <c r="Q40" s="70"/>
      <c r="R40" s="70"/>
      <c r="S40" s="70"/>
      <c r="T40" s="42"/>
      <c r="U40" s="42"/>
      <c r="V40" s="42"/>
      <c r="W40" s="114"/>
      <c r="X40" s="114"/>
      <c r="Z40" s="143"/>
    </row>
    <row r="41" spans="1:26" s="121" customFormat="1">
      <c r="A41" s="446"/>
      <c r="B41" s="446"/>
      <c r="C41" s="446"/>
      <c r="D41" s="446"/>
      <c r="E41" s="446"/>
      <c r="F41" s="446"/>
      <c r="G41" s="446"/>
      <c r="H41" s="446"/>
      <c r="I41" s="104"/>
      <c r="J41" s="75"/>
      <c r="K41" s="19">
        <f>A41</f>
        <v>0</v>
      </c>
      <c r="L41" s="70"/>
      <c r="M41" s="70"/>
      <c r="N41" s="70"/>
      <c r="O41" s="73"/>
      <c r="P41" s="70"/>
      <c r="Q41" s="70"/>
      <c r="R41" s="70"/>
      <c r="S41" s="70"/>
      <c r="T41" s="42"/>
      <c r="U41" s="42"/>
      <c r="V41" s="42"/>
      <c r="W41" s="114"/>
      <c r="X41" s="114"/>
      <c r="Z41" s="39"/>
    </row>
    <row r="42" spans="1:26" s="115" customFormat="1" ht="165">
      <c r="A42" s="778" t="s">
        <v>1077</v>
      </c>
      <c r="B42" s="778"/>
      <c r="C42" s="778"/>
      <c r="D42" s="778"/>
      <c r="E42" s="778"/>
      <c r="F42" s="446" t="s">
        <v>260</v>
      </c>
      <c r="G42" s="778"/>
      <c r="H42" s="778"/>
      <c r="I42" s="24"/>
      <c r="J42" s="446">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778" t="s">
        <v>1078</v>
      </c>
      <c r="B43" s="596"/>
      <c r="C43" s="596"/>
      <c r="D43" s="596"/>
      <c r="E43" s="778"/>
      <c r="F43" s="598" t="s">
        <v>436</v>
      </c>
      <c r="G43" s="778"/>
      <c r="H43" s="600"/>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157</v>
      </c>
      <c r="G44" s="577"/>
      <c r="H44" s="578"/>
      <c r="I44" s="24"/>
      <c r="J44" s="75"/>
      <c r="K44" s="19"/>
      <c r="L44" s="70"/>
      <c r="M44" s="91">
        <f>E44</f>
        <v>0</v>
      </c>
      <c r="N44" s="70"/>
      <c r="O44" s="70"/>
      <c r="P44" s="70"/>
      <c r="Q44" s="19" t="str">
        <f>F44</f>
        <v>UNFPA</v>
      </c>
      <c r="R44" s="73" t="str">
        <f>B44</f>
        <v>a. Specify entity</v>
      </c>
      <c r="S44" s="70"/>
      <c r="T44" s="42"/>
      <c r="U44" s="42"/>
      <c r="V44" s="42"/>
      <c r="W44" s="114"/>
      <c r="X44" s="114"/>
      <c r="Z44" s="143"/>
    </row>
    <row r="45" spans="1:26" s="115" customFormat="1">
      <c r="A45" s="433"/>
      <c r="B45" s="434"/>
      <c r="C45" s="579" t="s">
        <v>1080</v>
      </c>
      <c r="D45" s="579"/>
      <c r="E45" s="580"/>
      <c r="F45" s="598" t="s">
        <v>55</v>
      </c>
      <c r="G45" s="778"/>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778"/>
      <c r="B46" s="778"/>
      <c r="C46" s="778"/>
      <c r="D46" s="778"/>
      <c r="E46" s="778"/>
      <c r="F46" s="778"/>
      <c r="G46" s="778"/>
      <c r="H46" s="778"/>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778"/>
      <c r="E47" s="778"/>
      <c r="F47" s="778"/>
      <c r="G47" s="778"/>
      <c r="H47" s="778"/>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778" t="s">
        <v>477</v>
      </c>
      <c r="B48" s="778"/>
      <c r="C48" s="778"/>
      <c r="D48" s="778"/>
      <c r="E48" s="778"/>
      <c r="F48" s="778"/>
      <c r="G48" s="778"/>
      <c r="H48" s="446"/>
      <c r="I48" s="26"/>
      <c r="J48" s="75"/>
      <c r="K48" s="19"/>
      <c r="L48" s="70"/>
      <c r="M48" s="70"/>
      <c r="N48" s="70"/>
      <c r="O48" s="70"/>
      <c r="P48" s="70"/>
      <c r="Q48" s="70"/>
      <c r="R48" s="19"/>
      <c r="S48" s="70"/>
      <c r="T48" s="42"/>
      <c r="U48" s="42"/>
      <c r="V48" s="42"/>
      <c r="W48" s="114"/>
      <c r="X48" s="114"/>
      <c r="Z48" s="143"/>
    </row>
    <row r="49" spans="1:26" s="115" customFormat="1" ht="45">
      <c r="A49" s="778" t="s">
        <v>1082</v>
      </c>
      <c r="B49" s="778"/>
      <c r="C49" s="778"/>
      <c r="D49" s="778"/>
      <c r="E49" s="778"/>
      <c r="F49" s="778"/>
      <c r="G49" s="778"/>
      <c r="H49" s="778"/>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15.75">
      <c r="A50" s="778" t="s">
        <v>1083</v>
      </c>
      <c r="B50" s="778"/>
      <c r="C50" s="778"/>
      <c r="D50" s="778" t="s">
        <v>1084</v>
      </c>
      <c r="E50" s="778"/>
      <c r="F50" s="446" t="s">
        <v>1085</v>
      </c>
      <c r="G50" s="446" t="s">
        <v>1086</v>
      </c>
      <c r="H50" s="446" t="s">
        <v>1066</v>
      </c>
      <c r="I50" s="27"/>
      <c r="J50" s="446"/>
      <c r="K50" s="19" t="str">
        <f>A50</f>
        <v>Contraceptive Method</v>
      </c>
      <c r="L50" s="82"/>
      <c r="M50" s="82"/>
      <c r="N50" s="82"/>
      <c r="O50" s="82"/>
      <c r="P50" s="82"/>
      <c r="Q50" s="82"/>
      <c r="R50" s="21"/>
      <c r="S50" s="82"/>
      <c r="T50" s="83"/>
      <c r="U50" s="83"/>
      <c r="V50" s="83"/>
      <c r="W50" s="101"/>
      <c r="X50" s="101"/>
      <c r="Z50" s="145"/>
    </row>
    <row r="51" spans="1:26" s="115" customFormat="1" ht="30">
      <c r="A51" s="446"/>
      <c r="B51" s="778" t="s">
        <v>1087</v>
      </c>
      <c r="C51" s="778"/>
      <c r="D51" s="778" t="s">
        <v>53</v>
      </c>
      <c r="E51" s="778"/>
      <c r="F51" s="447" t="s">
        <v>53</v>
      </c>
      <c r="G51" s="447" t="s">
        <v>53</v>
      </c>
      <c r="H51" s="446"/>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446"/>
      <c r="B52" s="778" t="s">
        <v>1088</v>
      </c>
      <c r="C52" s="778"/>
      <c r="D52" s="778" t="s">
        <v>53</v>
      </c>
      <c r="E52" s="778"/>
      <c r="F52" s="447" t="s">
        <v>53</v>
      </c>
      <c r="G52" s="447" t="s">
        <v>53</v>
      </c>
      <c r="H52" s="446"/>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446"/>
      <c r="B53" s="778" t="s">
        <v>1089</v>
      </c>
      <c r="C53" s="778"/>
      <c r="D53" s="778" t="s">
        <v>53</v>
      </c>
      <c r="E53" s="778"/>
      <c r="F53" s="447" t="s">
        <v>53</v>
      </c>
      <c r="G53" s="447" t="s">
        <v>53</v>
      </c>
      <c r="H53" s="446"/>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446"/>
      <c r="B54" s="778" t="s">
        <v>1090</v>
      </c>
      <c r="C54" s="778"/>
      <c r="D54" s="778" t="s">
        <v>52</v>
      </c>
      <c r="E54" s="778"/>
      <c r="F54" s="447" t="s">
        <v>53</v>
      </c>
      <c r="G54" s="447" t="s">
        <v>53</v>
      </c>
      <c r="H54" s="446"/>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446"/>
      <c r="B55" s="778" t="s">
        <v>1091</v>
      </c>
      <c r="C55" s="778"/>
      <c r="D55" s="778" t="s">
        <v>53</v>
      </c>
      <c r="E55" s="778"/>
      <c r="F55" s="447" t="s">
        <v>53</v>
      </c>
      <c r="G55" s="447" t="s">
        <v>53</v>
      </c>
      <c r="H55" s="446"/>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446"/>
      <c r="B56" s="778" t="s">
        <v>1092</v>
      </c>
      <c r="C56" s="778"/>
      <c r="D56" s="778" t="s">
        <v>53</v>
      </c>
      <c r="E56" s="778"/>
      <c r="F56" s="447" t="s">
        <v>53</v>
      </c>
      <c r="G56" s="447" t="s">
        <v>53</v>
      </c>
      <c r="H56" s="446"/>
      <c r="I56" s="18"/>
      <c r="J56" s="75"/>
      <c r="K56" s="19" t="str">
        <f t="shared" si="2"/>
        <v>f. Male condoms</v>
      </c>
      <c r="L56" s="70"/>
      <c r="M56" s="70"/>
      <c r="N56" s="70"/>
      <c r="O56" s="70"/>
      <c r="P56" s="70"/>
      <c r="Q56" s="70"/>
      <c r="R56" s="19"/>
      <c r="S56" s="70"/>
      <c r="T56" s="42"/>
      <c r="U56" s="42"/>
      <c r="V56" s="42"/>
      <c r="W56" s="114"/>
      <c r="X56" s="114"/>
      <c r="Z56" s="143"/>
    </row>
    <row r="57" spans="1:26" s="115" customFormat="1">
      <c r="A57" s="446"/>
      <c r="B57" s="778" t="s">
        <v>1093</v>
      </c>
      <c r="C57" s="778"/>
      <c r="D57" s="778" t="s">
        <v>52</v>
      </c>
      <c r="E57" s="778"/>
      <c r="F57" s="447" t="s">
        <v>52</v>
      </c>
      <c r="G57" s="447" t="s">
        <v>52</v>
      </c>
      <c r="H57" s="446"/>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446"/>
      <c r="B58" s="778" t="s">
        <v>1094</v>
      </c>
      <c r="C58" s="778"/>
      <c r="D58" s="778" t="s">
        <v>260</v>
      </c>
      <c r="E58" s="778"/>
      <c r="F58" s="447" t="s">
        <v>52</v>
      </c>
      <c r="G58" s="447" t="s">
        <v>260</v>
      </c>
      <c r="H58" s="446"/>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446"/>
      <c r="B59" s="778" t="s">
        <v>1095</v>
      </c>
      <c r="C59" s="778"/>
      <c r="D59" s="778" t="s">
        <v>260</v>
      </c>
      <c r="E59" s="778"/>
      <c r="F59" s="447" t="s">
        <v>260</v>
      </c>
      <c r="G59" s="447" t="s">
        <v>260</v>
      </c>
      <c r="H59" s="446"/>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446"/>
      <c r="B60" s="778" t="s">
        <v>1096</v>
      </c>
      <c r="C60" s="778"/>
      <c r="D60" s="778" t="s">
        <v>53</v>
      </c>
      <c r="E60" s="778"/>
      <c r="F60" s="447" t="s">
        <v>53</v>
      </c>
      <c r="G60" s="447" t="s">
        <v>53</v>
      </c>
      <c r="H60" s="446"/>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446"/>
      <c r="B61" s="778" t="s">
        <v>1097</v>
      </c>
      <c r="C61" s="778"/>
      <c r="D61" s="778" t="s">
        <v>260</v>
      </c>
      <c r="E61" s="778"/>
      <c r="F61" s="447" t="s">
        <v>260</v>
      </c>
      <c r="G61" s="447" t="s">
        <v>260</v>
      </c>
      <c r="H61" s="446"/>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446"/>
      <c r="B62" s="778" t="s">
        <v>1098</v>
      </c>
      <c r="C62" s="778"/>
      <c r="D62" s="778"/>
      <c r="E62" s="778"/>
      <c r="F62" s="446"/>
      <c r="G62" s="446"/>
      <c r="H62" s="446"/>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778" t="s">
        <v>564</v>
      </c>
      <c r="B63" s="778"/>
      <c r="C63" s="778"/>
      <c r="D63" s="778"/>
      <c r="E63" s="778"/>
      <c r="F63" s="778"/>
      <c r="G63" s="778"/>
      <c r="H63" s="446"/>
      <c r="I63" s="26"/>
      <c r="J63" s="446"/>
      <c r="K63" s="19"/>
      <c r="L63" s="82"/>
      <c r="M63" s="82"/>
      <c r="N63" s="82"/>
      <c r="O63" s="82"/>
      <c r="P63" s="82"/>
      <c r="Q63" s="82"/>
      <c r="R63" s="21"/>
      <c r="S63" s="82"/>
      <c r="T63" s="83"/>
      <c r="U63" s="83"/>
      <c r="V63" s="83"/>
      <c r="W63" s="101"/>
      <c r="X63" s="101"/>
      <c r="Z63" s="146"/>
    </row>
    <row r="64" spans="1:26" s="115" customFormat="1" ht="30">
      <c r="A64" s="778" t="s">
        <v>565</v>
      </c>
      <c r="B64" s="778"/>
      <c r="C64" s="778"/>
      <c r="D64" s="778"/>
      <c r="E64" s="778"/>
      <c r="F64" s="778"/>
      <c r="G64" s="583"/>
      <c r="H64" s="446"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778" t="s">
        <v>1099</v>
      </c>
      <c r="B65" s="622"/>
      <c r="C65" s="622"/>
      <c r="D65" s="14"/>
      <c r="E65" s="14"/>
      <c r="F65" s="14"/>
      <c r="G65" s="14"/>
      <c r="H65" s="446"/>
      <c r="I65" s="14"/>
      <c r="J65" s="75"/>
      <c r="K65" s="19"/>
      <c r="L65" s="70"/>
      <c r="M65" s="70"/>
      <c r="N65" s="70"/>
      <c r="O65" s="70"/>
      <c r="P65" s="70"/>
      <c r="Q65" s="70"/>
      <c r="R65" s="19"/>
      <c r="S65" s="70"/>
      <c r="T65" s="42"/>
      <c r="U65" s="42"/>
      <c r="V65" s="42"/>
      <c r="W65" s="114"/>
      <c r="X65" s="114"/>
      <c r="Z65" s="143"/>
    </row>
    <row r="66" spans="1:26" s="115" customFormat="1">
      <c r="A66" s="33"/>
      <c r="B66" s="778" t="s">
        <v>1100</v>
      </c>
      <c r="C66" s="778"/>
      <c r="D66" s="778" t="s">
        <v>1101</v>
      </c>
      <c r="E66" s="778"/>
      <c r="F66" s="446" t="s">
        <v>1102</v>
      </c>
      <c r="G66" s="778" t="s">
        <v>1103</v>
      </c>
      <c r="H66" s="778"/>
      <c r="I66" s="36"/>
      <c r="J66" s="446"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446" t="s">
        <v>1104</v>
      </c>
      <c r="C67" s="446" t="s">
        <v>593</v>
      </c>
      <c r="D67" s="778" t="s">
        <v>608</v>
      </c>
      <c r="E67" s="778"/>
      <c r="F67" s="446" t="s">
        <v>53</v>
      </c>
      <c r="G67" s="778" t="s">
        <v>52</v>
      </c>
      <c r="H67" s="778"/>
      <c r="I67" s="36"/>
      <c r="J67" s="446" t="str">
        <f>G67</f>
        <v>No</v>
      </c>
      <c r="K67" s="19" t="str">
        <f>B67</f>
        <v>a</v>
      </c>
      <c r="L67" s="70"/>
      <c r="M67" s="80">
        <f>E67</f>
        <v>0</v>
      </c>
      <c r="N67" s="70"/>
      <c r="O67" s="70"/>
      <c r="P67" s="70"/>
      <c r="Q67" s="70"/>
      <c r="R67" s="19"/>
      <c r="S67" s="19" t="str">
        <f>D67</f>
        <v>2008-2012</v>
      </c>
      <c r="T67" s="42"/>
      <c r="U67" s="42"/>
      <c r="V67" s="42"/>
      <c r="W67" s="114"/>
      <c r="X67" s="114"/>
      <c r="Z67" s="143"/>
    </row>
    <row r="68" spans="1:26" s="115" customFormat="1" ht="30">
      <c r="A68" s="778" t="s">
        <v>621</v>
      </c>
      <c r="B68" s="596"/>
      <c r="C68" s="596"/>
      <c r="D68" s="596"/>
      <c r="E68" s="596"/>
      <c r="F68" s="778" t="s">
        <v>52</v>
      </c>
      <c r="G68" s="778"/>
      <c r="H68" s="778"/>
      <c r="I68" s="36"/>
      <c r="J68" s="446"/>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446"/>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778"/>
      <c r="C70" s="778"/>
      <c r="D70" s="583"/>
      <c r="E70" s="33" t="s">
        <v>1107</v>
      </c>
      <c r="F70" s="577"/>
      <c r="G70" s="577"/>
      <c r="H70" s="578"/>
      <c r="I70" s="36"/>
      <c r="J70" s="446"/>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778"/>
      <c r="F71" s="778"/>
      <c r="G71" s="778"/>
      <c r="H71" s="778"/>
      <c r="I71" s="36"/>
      <c r="J71" s="446"/>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446"/>
      <c r="K72" s="19"/>
      <c r="L72" s="70"/>
      <c r="M72" s="70"/>
      <c r="N72" s="70"/>
      <c r="O72" s="70"/>
      <c r="P72" s="19"/>
      <c r="Q72" s="70"/>
      <c r="R72" s="19"/>
      <c r="S72" s="70"/>
      <c r="T72" s="42"/>
      <c r="U72" s="42"/>
      <c r="V72" s="42"/>
      <c r="W72" s="114"/>
      <c r="X72" s="114"/>
      <c r="Z72" s="143"/>
    </row>
    <row r="73" spans="1:26" s="115" customFormat="1">
      <c r="A73" s="33"/>
      <c r="B73" s="579" t="s">
        <v>1110</v>
      </c>
      <c r="C73" s="579"/>
      <c r="D73" s="778"/>
      <c r="E73" s="778"/>
      <c r="F73" s="778"/>
      <c r="G73" s="778"/>
      <c r="H73" s="778"/>
      <c r="I73" s="36"/>
      <c r="J73" s="446"/>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52</v>
      </c>
      <c r="I74" s="36" t="str">
        <f>A74</f>
        <v>D4. Do policies or regulations exist that restrict who can sell or dispense particular contraceptive methods?</v>
      </c>
      <c r="J74" s="446"/>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446"/>
      <c r="E75" s="446"/>
      <c r="F75" s="446"/>
      <c r="G75" s="446"/>
      <c r="H75" s="446"/>
      <c r="I75" s="29"/>
      <c r="J75" s="446"/>
      <c r="K75" s="19"/>
      <c r="L75" s="70"/>
      <c r="M75" s="70"/>
      <c r="N75" s="70"/>
      <c r="O75" s="19"/>
      <c r="P75" s="19"/>
      <c r="Q75" s="70"/>
      <c r="R75" s="70"/>
      <c r="S75" s="70"/>
      <c r="T75" s="42"/>
      <c r="U75" s="42"/>
      <c r="V75" s="42"/>
      <c r="W75" s="114"/>
      <c r="X75" s="114"/>
      <c r="Z75" s="143"/>
    </row>
    <row r="76" spans="1:26" s="115" customFormat="1" ht="45">
      <c r="A76" s="446"/>
      <c r="B76" s="778" t="s">
        <v>1113</v>
      </c>
      <c r="C76" s="778"/>
      <c r="D76" s="778"/>
      <c r="E76" s="778" t="s">
        <v>1114</v>
      </c>
      <c r="F76" s="778"/>
      <c r="G76" s="778" t="s">
        <v>1115</v>
      </c>
      <c r="H76" s="778"/>
      <c r="I76" s="30"/>
      <c r="J76" s="446"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c r="A77" s="446"/>
      <c r="B77" s="446" t="s">
        <v>1104</v>
      </c>
      <c r="C77" s="577"/>
      <c r="D77" s="578"/>
      <c r="E77" s="639"/>
      <c r="F77" s="639"/>
      <c r="G77" s="639"/>
      <c r="H77" s="640"/>
      <c r="I77" s="28"/>
      <c r="J77" s="446">
        <f>G77</f>
        <v>0</v>
      </c>
      <c r="K77" s="19"/>
      <c r="L77" s="70"/>
      <c r="M77" s="80">
        <f>E77</f>
        <v>0</v>
      </c>
      <c r="N77" s="70"/>
      <c r="O77" s="19"/>
      <c r="P77" s="19">
        <f>C77</f>
        <v>0</v>
      </c>
      <c r="Q77" s="70"/>
      <c r="R77" s="70"/>
      <c r="S77" s="70"/>
      <c r="T77" s="42"/>
      <c r="U77" s="129">
        <f>E77</f>
        <v>0</v>
      </c>
      <c r="V77" s="42"/>
      <c r="W77" s="114"/>
      <c r="X77" s="114"/>
      <c r="Z77" s="143"/>
    </row>
    <row r="78" spans="1:26" s="115" customFormat="1">
      <c r="A78" s="446"/>
      <c r="B78" s="446" t="s">
        <v>1116</v>
      </c>
      <c r="C78" s="577"/>
      <c r="D78" s="578"/>
      <c r="E78" s="639"/>
      <c r="F78" s="639"/>
      <c r="G78" s="639"/>
      <c r="H78" s="640"/>
      <c r="I78" s="28"/>
      <c r="J78" s="446">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446"/>
      <c r="B79" s="446" t="s">
        <v>1117</v>
      </c>
      <c r="C79" s="778"/>
      <c r="D79" s="778"/>
      <c r="E79" s="778"/>
      <c r="F79" s="778"/>
      <c r="G79" s="778"/>
      <c r="H79" s="778"/>
      <c r="I79" s="28"/>
      <c r="J79" s="446">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778"/>
      <c r="B80" s="778"/>
      <c r="C80" s="778"/>
      <c r="D80" s="778"/>
      <c r="E80" s="778"/>
      <c r="F80" s="778"/>
      <c r="G80" s="778"/>
      <c r="H80" s="778"/>
      <c r="I80" s="55"/>
      <c r="J80" s="446"/>
      <c r="K80" s="54">
        <f>C80</f>
        <v>0</v>
      </c>
      <c r="L80" s="54"/>
      <c r="M80" s="54"/>
      <c r="N80" s="54"/>
      <c r="O80" s="54"/>
      <c r="P80" s="54"/>
      <c r="Q80" s="54"/>
      <c r="R80" s="54"/>
      <c r="S80" s="54"/>
      <c r="T80" s="54"/>
      <c r="U80" s="54"/>
      <c r="V80" s="54"/>
      <c r="W80" s="131"/>
      <c r="X80" s="131"/>
      <c r="Z80" s="147"/>
    </row>
    <row r="81" spans="1:26" s="115" customFormat="1" ht="45">
      <c r="A81" s="778" t="s">
        <v>786</v>
      </c>
      <c r="B81" s="778"/>
      <c r="C81" s="778"/>
      <c r="D81" s="446" t="s">
        <v>1062</v>
      </c>
      <c r="E81" s="778" t="s">
        <v>1118</v>
      </c>
      <c r="F81" s="778"/>
      <c r="G81" s="778"/>
      <c r="H81" s="446" t="s">
        <v>1119</v>
      </c>
      <c r="I81" s="27"/>
      <c r="J81" s="446"/>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778"/>
      <c r="F82" s="778"/>
      <c r="G82" s="778"/>
      <c r="H82" s="99"/>
      <c r="I82" s="25"/>
      <c r="J82" s="446"/>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778"/>
      <c r="F83" s="778"/>
      <c r="G83" s="778"/>
      <c r="H83" s="99"/>
      <c r="I83" s="25"/>
      <c r="J83" s="446"/>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446"/>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446"/>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446"/>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446"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446"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446"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446" t="s">
        <v>1127</v>
      </c>
      <c r="D90" s="654"/>
      <c r="E90" s="649"/>
      <c r="F90" s="649"/>
      <c r="G90" s="649"/>
      <c r="H90" s="650"/>
      <c r="I90" s="28"/>
      <c r="J90" s="446"/>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2002</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1203</v>
      </c>
      <c r="E97" s="577"/>
      <c r="F97" s="577"/>
      <c r="G97" s="577"/>
      <c r="H97" s="578"/>
      <c r="I97" s="82"/>
      <c r="J97" s="69"/>
      <c r="K97" s="19" t="str">
        <f>B97</f>
        <v>f. Notes about the Poverty Reduction Strategy Paper</v>
      </c>
      <c r="L97" s="19"/>
      <c r="M97" s="70"/>
      <c r="N97" s="70"/>
      <c r="O97" s="19" t="str">
        <f>D97</f>
        <v>Population status is one of the objectives under human resources development. (p.118)</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53</v>
      </c>
      <c r="H107" s="600"/>
      <c r="I107" s="82"/>
      <c r="J107" s="79" t="str">
        <f t="shared" si="3"/>
        <v>Yes</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834</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2001</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446"/>
      <c r="I111" s="31"/>
      <c r="J111" s="446"/>
      <c r="K111" s="19"/>
      <c r="L111" s="70"/>
      <c r="M111" s="70"/>
      <c r="N111" s="70"/>
      <c r="O111" s="19"/>
      <c r="P111" s="70"/>
      <c r="Q111" s="70"/>
      <c r="R111" s="70"/>
      <c r="S111" s="70"/>
      <c r="T111" s="42"/>
      <c r="U111" s="42"/>
      <c r="V111" s="42"/>
      <c r="W111" s="114"/>
      <c r="X111" s="114"/>
      <c r="Z111" s="143"/>
    </row>
    <row r="112" spans="1:26" s="115" customFormat="1" ht="30">
      <c r="A112" s="778" t="s">
        <v>1147</v>
      </c>
      <c r="B112" s="778"/>
      <c r="C112" s="778"/>
      <c r="D112" s="778"/>
      <c r="E112" s="778"/>
      <c r="F112" s="583"/>
      <c r="G112" s="778" t="s">
        <v>53</v>
      </c>
      <c r="H112" s="778"/>
      <c r="I112" s="18"/>
      <c r="J112" s="446"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446"/>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446"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446"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446"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52</v>
      </c>
      <c r="H117" s="600"/>
      <c r="I117" s="18"/>
      <c r="J117" s="446" t="str">
        <f t="shared" si="5"/>
        <v>No</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446"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446"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446"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446"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446"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880</v>
      </c>
      <c r="G123" s="577"/>
      <c r="H123" s="578"/>
      <c r="I123" s="18"/>
      <c r="J123" s="446">
        <f t="shared" si="5"/>
        <v>0</v>
      </c>
      <c r="K123" s="19"/>
      <c r="L123" s="70"/>
      <c r="M123" s="19">
        <f>E123</f>
        <v>0</v>
      </c>
      <c r="N123" s="70"/>
      <c r="O123" s="70"/>
      <c r="P123" s="70"/>
      <c r="Q123" s="19" t="str">
        <f>F123</f>
        <v>12 months</v>
      </c>
      <c r="R123" s="70"/>
      <c r="S123" s="70"/>
      <c r="T123" s="42"/>
      <c r="U123" s="42"/>
      <c r="V123" s="42"/>
      <c r="W123" s="114"/>
      <c r="X123" s="114"/>
      <c r="Z123" s="143"/>
    </row>
    <row r="124" spans="1:26" s="115" customFormat="1" ht="45">
      <c r="A124" s="33"/>
      <c r="B124" s="579" t="s">
        <v>1151</v>
      </c>
      <c r="C124" s="579"/>
      <c r="D124" s="579"/>
      <c r="E124" s="579"/>
      <c r="F124" s="576" t="s">
        <v>910</v>
      </c>
      <c r="G124" s="577"/>
      <c r="H124" s="578"/>
      <c r="I124" s="18"/>
      <c r="J124" s="446">
        <f t="shared" si="5"/>
        <v>0</v>
      </c>
      <c r="K124" s="19"/>
      <c r="L124" s="19"/>
      <c r="M124" s="70"/>
      <c r="N124" s="70"/>
      <c r="O124" s="70"/>
      <c r="P124" s="70"/>
      <c r="Q124" s="19" t="str">
        <f>F124</f>
        <v>Monitoring report &amp; warehouse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446"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customFormat="1" ht="15.75" thickBot="1">
      <c r="A127" s="433"/>
      <c r="B127" s="564" t="s">
        <v>1154</v>
      </c>
      <c r="C127" s="564"/>
      <c r="D127" s="564"/>
      <c r="E127" s="564"/>
      <c r="F127" s="565"/>
      <c r="G127" s="667" t="s">
        <v>53</v>
      </c>
      <c r="H127" s="668"/>
      <c r="I127" s="446"/>
      <c r="J127" s="446" t="str">
        <f>G127</f>
        <v>Yes</v>
      </c>
      <c r="K127" s="446"/>
      <c r="L127" s="446"/>
      <c r="M127" s="446"/>
      <c r="N127" s="446"/>
      <c r="O127" s="446"/>
      <c r="P127" s="446"/>
      <c r="Q127" s="446"/>
      <c r="R127" s="446"/>
      <c r="S127" s="446"/>
      <c r="T127" s="446"/>
      <c r="U127" s="446"/>
      <c r="V127" s="446"/>
      <c r="W127" s="446"/>
      <c r="X127" s="446"/>
      <c r="Y127" s="446" t="str">
        <f>B127</f>
        <v>b. central level</v>
      </c>
      <c r="Z127" s="446"/>
    </row>
    <row r="128" spans="1:26" s="115" customFormat="1" ht="60.75" thickBot="1">
      <c r="A128" s="669" t="s">
        <v>1155</v>
      </c>
      <c r="B128" s="670"/>
      <c r="C128" s="671"/>
      <c r="D128" s="672"/>
      <c r="E128" s="673"/>
      <c r="F128" s="673"/>
      <c r="G128" s="673"/>
      <c r="H128" s="674"/>
      <c r="I128" s="18"/>
      <c r="J128" s="446"/>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6" s="1" customFormat="1">
      <c r="A129" s="732"/>
      <c r="B129" s="732"/>
      <c r="C129" s="732"/>
      <c r="D129" s="732"/>
      <c r="E129" s="732"/>
      <c r="F129" s="732"/>
      <c r="G129" s="732"/>
      <c r="H129" s="732"/>
      <c r="I129" s="19"/>
      <c r="J129" s="69"/>
      <c r="K129" s="19"/>
      <c r="L129" s="70"/>
      <c r="M129" s="70"/>
      <c r="N129" s="70"/>
      <c r="O129" s="19"/>
      <c r="P129" s="70"/>
      <c r="Q129" s="70"/>
      <c r="R129" s="70"/>
      <c r="S129" s="71"/>
      <c r="T129" s="2"/>
      <c r="U129" s="2"/>
      <c r="V129" s="2"/>
      <c r="W129" s="100"/>
      <c r="X129" s="100"/>
      <c r="Z129" s="149"/>
    </row>
    <row r="130" spans="1:26" s="1" customFormat="1">
      <c r="A130" s="732"/>
      <c r="B130" s="732"/>
      <c r="C130" s="732"/>
      <c r="D130" s="732"/>
      <c r="E130" s="732"/>
      <c r="F130" s="732"/>
      <c r="G130" s="732"/>
      <c r="H130" s="732"/>
      <c r="I130" s="19"/>
      <c r="J130" s="74"/>
      <c r="K130" s="19"/>
      <c r="L130" s="70"/>
      <c r="M130" s="70"/>
      <c r="N130" s="70"/>
      <c r="O130" s="19"/>
      <c r="P130" s="70"/>
      <c r="Q130" s="70"/>
      <c r="R130" s="70"/>
      <c r="S130" s="71"/>
      <c r="T130" s="2"/>
      <c r="U130" s="2"/>
      <c r="V130" s="2"/>
      <c r="W130" s="100"/>
      <c r="X130" s="100"/>
      <c r="Z130" s="149"/>
    </row>
    <row r="131" spans="1:26" customFormat="1" ht="12.75">
      <c r="A131" s="446"/>
      <c r="B131" s="446"/>
      <c r="C131" s="446"/>
      <c r="D131" s="446"/>
      <c r="E131" s="446"/>
      <c r="F131" s="446"/>
      <c r="G131" s="446"/>
      <c r="H131" s="446"/>
      <c r="I131" s="446"/>
      <c r="J131" s="446"/>
      <c r="K131" s="446"/>
      <c r="L131" s="446"/>
      <c r="M131" s="446"/>
      <c r="N131" s="446"/>
      <c r="O131" s="446"/>
      <c r="P131" s="446"/>
      <c r="Q131" s="446"/>
      <c r="R131" s="446"/>
      <c r="S131" s="446"/>
      <c r="T131" s="446"/>
      <c r="U131" s="446"/>
      <c r="V131" s="446"/>
      <c r="W131" s="446"/>
      <c r="X131" s="446"/>
      <c r="Y131" s="446"/>
      <c r="Z131" s="446"/>
    </row>
    <row r="132" spans="1:26" customFormat="1" ht="15" customHeight="1">
      <c r="A132" s="446"/>
      <c r="B132" s="446"/>
      <c r="C132" s="446"/>
      <c r="D132" s="446"/>
      <c r="E132" s="446"/>
      <c r="F132" s="446"/>
      <c r="G132" s="446"/>
      <c r="H132" s="446"/>
      <c r="I132" s="446"/>
      <c r="J132" s="446"/>
      <c r="K132" s="446"/>
      <c r="L132" s="446"/>
      <c r="M132" s="446"/>
      <c r="N132" s="446"/>
      <c r="O132" s="446"/>
      <c r="P132" s="446"/>
      <c r="Q132" s="446"/>
      <c r="R132" s="446"/>
      <c r="S132" s="446"/>
      <c r="T132" s="446"/>
      <c r="U132" s="446"/>
      <c r="V132" s="446"/>
      <c r="W132" s="446"/>
      <c r="X132" s="446"/>
      <c r="Y132" s="446"/>
      <c r="Z132" s="446"/>
    </row>
    <row r="133" spans="1:26" customFormat="1" ht="15" customHeight="1">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row>
    <row r="134" spans="1:26" customFormat="1" ht="15" customHeight="1">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5" customHeight="1">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5" customHeight="1">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5" customHeight="1">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5" customHeight="1">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5" customHeight="1">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5" customHeight="1">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5" customHeight="1">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ustomFormat="1"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row>
    <row r="145" spans="7:134" customFormat="1" ht="12.75">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c r="CX145" s="446"/>
      <c r="CY145" s="446"/>
      <c r="CZ145" s="446"/>
      <c r="DA145" s="446"/>
      <c r="DB145" s="446"/>
      <c r="DC145" s="446"/>
      <c r="DD145" s="446"/>
      <c r="DE145" s="446"/>
      <c r="DF145" s="446"/>
      <c r="DG145" s="446"/>
      <c r="DH145" s="446"/>
      <c r="DI145" s="446"/>
      <c r="DJ145" s="446"/>
      <c r="DK145" s="446"/>
      <c r="DL145" s="446"/>
      <c r="DM145" s="446"/>
      <c r="DN145" s="446"/>
      <c r="DO145" s="446"/>
      <c r="DP145" s="446"/>
      <c r="DQ145" s="446"/>
      <c r="DR145" s="446"/>
      <c r="DS145" s="446"/>
      <c r="DT145" s="446"/>
      <c r="DU145" s="446"/>
      <c r="DV145" s="446"/>
      <c r="DW145" s="446"/>
      <c r="DX145" s="446"/>
      <c r="DY145" s="446"/>
      <c r="DZ145" s="446"/>
      <c r="EA145" s="446"/>
      <c r="EB145" s="446"/>
      <c r="EC145" s="446"/>
      <c r="ED145" s="446"/>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A113:H113"/>
    <mergeCell ref="B114:F114"/>
    <mergeCell ref="G114:H114"/>
    <mergeCell ref="B115:F115"/>
    <mergeCell ref="G115:H115"/>
    <mergeCell ref="D90:H90"/>
    <mergeCell ref="A111:G111"/>
    <mergeCell ref="A112:F112"/>
    <mergeCell ref="G112:H112"/>
    <mergeCell ref="B96:F96"/>
    <mergeCell ref="G96:H96"/>
    <mergeCell ref="B97:C97"/>
    <mergeCell ref="D97:H97"/>
    <mergeCell ref="A98:H98"/>
    <mergeCell ref="B99:F99"/>
    <mergeCell ref="G120:H120"/>
    <mergeCell ref="B121:F121"/>
    <mergeCell ref="G121:H121"/>
    <mergeCell ref="B118:F118"/>
    <mergeCell ref="G118:H118"/>
    <mergeCell ref="B119:F119"/>
    <mergeCell ref="G119:H119"/>
    <mergeCell ref="B116:F116"/>
    <mergeCell ref="G116:H116"/>
    <mergeCell ref="B117:F117"/>
    <mergeCell ref="G117:H117"/>
    <mergeCell ref="A129:H130"/>
    <mergeCell ref="A91:H91"/>
    <mergeCell ref="B92:E92"/>
    <mergeCell ref="F92:H92"/>
    <mergeCell ref="B93:F93"/>
    <mergeCell ref="G93:H93"/>
    <mergeCell ref="B94:F94"/>
    <mergeCell ref="G94:H94"/>
    <mergeCell ref="B95:F95"/>
    <mergeCell ref="G95:H95"/>
    <mergeCell ref="B127:F127"/>
    <mergeCell ref="G127:H127"/>
    <mergeCell ref="A128:C128"/>
    <mergeCell ref="D128:H128"/>
    <mergeCell ref="B124:E124"/>
    <mergeCell ref="F124:H124"/>
    <mergeCell ref="A125:H125"/>
    <mergeCell ref="B126:F126"/>
    <mergeCell ref="G126:H126"/>
    <mergeCell ref="B122:F122"/>
    <mergeCell ref="G122:H122"/>
    <mergeCell ref="B123:E123"/>
    <mergeCell ref="F123:H123"/>
    <mergeCell ref="B120:F120"/>
    <mergeCell ref="B104:F104"/>
    <mergeCell ref="G104:H104"/>
    <mergeCell ref="B105:F105"/>
    <mergeCell ref="G105:H105"/>
    <mergeCell ref="B102:F102"/>
    <mergeCell ref="G102:H102"/>
    <mergeCell ref="B103:F103"/>
    <mergeCell ref="G103:H103"/>
    <mergeCell ref="G99:H99"/>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23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3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300-000002000000}">
      <formula1>$N$1:$N$3</formula1>
    </dataValidation>
    <dataValidation type="list" allowBlank="1" showInputMessage="1" showErrorMessage="1" error="Please choose from the dropdown list." sqref="G126:G127 G93:G96 G99:G107 F51:G61 D52:D61 F67:G67 F68 H72 H74 D82:D84 H82:H84 G87:G89 G114:G122 H28:H29 D33:D34 D39 F45 H24 D16:D22 D25" xr:uid="{00000000-0002-0000-2300-000003000000}">
      <formula1>$W$1:$W$5</formula1>
    </dataValidation>
    <dataValidation type="list" allowBlank="1" showInputMessage="1" showErrorMessage="1" error="Please choose from the dropdown list." sqref="F43:H43" xr:uid="{00000000-0002-0000-2300-000004000000}">
      <formula1>$R$1:$R$8</formula1>
    </dataValidation>
    <dataValidation type="list" allowBlank="1" showInputMessage="1" showErrorMessage="1" error="Please choose from the dropdown list." sqref="H23" xr:uid="{00000000-0002-0000-2300-000005000000}">
      <formula1>$O$1:$O$7</formula1>
    </dataValidation>
  </dataValidations>
  <hyperlinks>
    <hyperlink ref="A5:C5" location="Introduction!A1" display="To jump to the Introduction sheet, click here." xr:uid="{00000000-0004-0000-2300-000000000000}"/>
  </hyperlinks>
  <pageMargins left="0.75" right="0.75" top="1" bottom="1" header="0.5" footer="0.5"/>
  <pageSetup scale="5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D153"/>
  <sheetViews>
    <sheetView view="pageBreakPreview" zoomScale="80" zoomScaleNormal="80"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37.4257812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2.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1204</v>
      </c>
      <c r="B8" s="554"/>
      <c r="C8" s="554"/>
      <c r="D8" s="555"/>
      <c r="E8" s="555"/>
      <c r="F8" s="555"/>
      <c r="G8" s="555"/>
      <c r="H8" s="555"/>
      <c r="I8" s="18"/>
      <c r="J8" s="93">
        <f>G8</f>
        <v>0</v>
      </c>
      <c r="K8" s="19" t="str">
        <f>A8</f>
        <v>Country: Zambia</v>
      </c>
      <c r="L8" s="70"/>
      <c r="M8" s="70"/>
      <c r="N8" s="19"/>
      <c r="O8" s="70"/>
      <c r="P8" s="70" t="s">
        <v>1032</v>
      </c>
      <c r="Q8" s="70"/>
      <c r="R8" s="19" t="s">
        <v>260</v>
      </c>
      <c r="S8" s="70"/>
      <c r="T8" s="123">
        <f>D8</f>
        <v>0</v>
      </c>
      <c r="U8" s="42"/>
      <c r="V8" s="42"/>
      <c r="W8" s="114"/>
      <c r="X8" s="114"/>
      <c r="Z8" s="39"/>
    </row>
    <row r="9" spans="1:134" hidden="1">
      <c r="A9" s="555"/>
      <c r="B9" s="555"/>
      <c r="C9" s="555"/>
      <c r="D9" s="555"/>
      <c r="E9" s="555"/>
      <c r="F9" s="782"/>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85</v>
      </c>
      <c r="E13" s="567"/>
      <c r="F13" s="567"/>
      <c r="G13" s="567"/>
      <c r="H13" s="568"/>
      <c r="I13" s="18"/>
      <c r="J13" s="74"/>
      <c r="K13" s="19" t="str">
        <f>B13</f>
        <v>a. What is the name of the committee?</v>
      </c>
      <c r="L13" s="80" t="str">
        <f>D13</f>
        <v>Reproductive Health Commodity Security Committtee</v>
      </c>
      <c r="M13" s="70"/>
      <c r="N13" s="70"/>
      <c r="O13" s="73" t="str">
        <f>D13</f>
        <v>Reproductive Health Commodity Security Committtee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104</v>
      </c>
      <c r="G15" s="577"/>
      <c r="H15" s="578"/>
      <c r="I15" s="18"/>
      <c r="J15" s="74"/>
      <c r="K15" s="19" t="str">
        <f t="shared" ref="K15:K22" si="0">B15</f>
        <v>a. Social marketing</v>
      </c>
      <c r="L15" s="70"/>
      <c r="M15" s="70"/>
      <c r="N15" s="70"/>
      <c r="O15" s="19"/>
      <c r="P15" s="70"/>
      <c r="Q15" s="19" t="str">
        <f t="shared" ref="Q15:Q22" si="1">F15</f>
        <v>Society for Family Health</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75">
      <c r="A16" s="33"/>
      <c r="B16" s="579" t="s">
        <v>1042</v>
      </c>
      <c r="C16" s="580"/>
      <c r="D16" s="430" t="s">
        <v>53</v>
      </c>
      <c r="E16" s="33" t="s">
        <v>1041</v>
      </c>
      <c r="F16" s="576" t="s">
        <v>139</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Planned Parenthood Association(PPAZ), Marie Stopes, USAID | DELIVER PROJECT, Zambia Prevention Care and Treatment II ( ZPCT II), Center for Infectous Diseases Research in Zambia ( CIDRZ) Churches Health Association of Zambia (CHAZ)</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174</v>
      </c>
      <c r="G18" s="577"/>
      <c r="H18" s="578"/>
      <c r="I18" s="18"/>
      <c r="J18" s="74"/>
      <c r="K18" s="19" t="str">
        <f t="shared" si="0"/>
        <v>d. Donors</v>
      </c>
      <c r="L18" s="70"/>
      <c r="M18" s="70"/>
      <c r="N18" s="70"/>
      <c r="O18" s="19"/>
      <c r="P18" s="70"/>
      <c r="Q18" s="19" t="str">
        <f t="shared" si="1"/>
        <v>Global Fund, DFID, USAID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188</v>
      </c>
      <c r="G19" s="577"/>
      <c r="H19" s="578"/>
      <c r="I19" s="18"/>
      <c r="J19" s="74"/>
      <c r="K19" s="19" t="str">
        <f t="shared" si="0"/>
        <v>e. UN agencies</v>
      </c>
      <c r="L19" s="70"/>
      <c r="M19" s="70"/>
      <c r="N19" s="70"/>
      <c r="O19" s="19"/>
      <c r="P19" s="70"/>
      <c r="Q19" s="19" t="str">
        <f t="shared" si="1"/>
        <v>UNFPA, WHO,UNICEF</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219</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Pharmacy, Procurement Unit, and Reproductive Health Unit</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245</v>
      </c>
      <c r="G21" s="577"/>
      <c r="H21" s="578"/>
      <c r="I21" s="18"/>
      <c r="J21" s="74"/>
      <c r="K21" s="19" t="str">
        <f>B21</f>
        <v>g. Central Medical Store or Central Warehouse</v>
      </c>
      <c r="L21" s="70"/>
      <c r="M21" s="70"/>
      <c r="N21" s="70"/>
      <c r="O21" s="19"/>
      <c r="P21" s="70"/>
      <c r="Q21" s="19" t="str">
        <f t="shared" si="1"/>
        <v>Medical Stores Limited (MSL) - Central Warehouse</v>
      </c>
      <c r="R21" s="70"/>
      <c r="S21" s="70"/>
      <c r="T21" s="42"/>
      <c r="U21" s="42"/>
      <c r="V21" s="42"/>
      <c r="W21" s="114"/>
      <c r="X21" s="114"/>
      <c r="Z21" s="143"/>
    </row>
    <row r="22" spans="1:134" s="115" customFormat="1" ht="30">
      <c r="A22" s="33"/>
      <c r="B22" s="574" t="s">
        <v>1052</v>
      </c>
      <c r="C22" s="574"/>
      <c r="D22" s="430" t="s">
        <v>53</v>
      </c>
      <c r="E22" s="33" t="s">
        <v>1051</v>
      </c>
      <c r="F22" s="576" t="s">
        <v>255</v>
      </c>
      <c r="G22" s="577"/>
      <c r="H22" s="578"/>
      <c r="I22" s="18"/>
      <c r="J22" s="74"/>
      <c r="K22" s="19" t="str">
        <f t="shared" si="0"/>
        <v xml:space="preserve">h. Ministry of Finance or Ministry of Planning </v>
      </c>
      <c r="L22" s="70"/>
      <c r="M22" s="70"/>
      <c r="N22" s="70"/>
      <c r="O22" s="19"/>
      <c r="P22" s="70"/>
      <c r="Q22" s="19" t="str">
        <f t="shared" si="1"/>
        <v>Ministry of Finance and National Planning - Planning unit</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282</v>
      </c>
      <c r="G25" s="65" t="s">
        <v>1057</v>
      </c>
      <c r="H25" s="165" t="s">
        <v>304</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257">
        <v>0</v>
      </c>
      <c r="F33" s="211" t="s">
        <v>313</v>
      </c>
      <c r="G33" s="92" t="s">
        <v>340</v>
      </c>
      <c r="H33" s="211" t="s">
        <v>350</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1629104</v>
      </c>
      <c r="F34" s="211" t="s">
        <v>313</v>
      </c>
      <c r="G34" s="92" t="s">
        <v>340</v>
      </c>
      <c r="H34" s="211" t="s">
        <v>379</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363</v>
      </c>
      <c r="E35" s="567"/>
      <c r="F35" s="567"/>
      <c r="G35" s="567"/>
      <c r="H35" s="568"/>
      <c r="I35" s="78"/>
      <c r="J35" s="75"/>
      <c r="K35" s="19" t="str">
        <f>C35</f>
        <v>i. Specify source(s) of funding from donors</v>
      </c>
      <c r="L35" s="70"/>
      <c r="M35" s="70"/>
      <c r="N35" s="70"/>
      <c r="O35" s="73" t="str">
        <f>D35</f>
        <v>DFID</v>
      </c>
      <c r="P35" s="70"/>
      <c r="Q35" s="70"/>
      <c r="R35" s="70"/>
      <c r="S35" s="70"/>
      <c r="T35" s="42"/>
      <c r="U35" s="42"/>
      <c r="V35" s="42"/>
      <c r="W35" s="114"/>
      <c r="X35" s="114"/>
      <c r="Z35" s="143"/>
    </row>
    <row r="36" spans="1:26" s="115" customFormat="1" ht="30">
      <c r="A36" s="33"/>
      <c r="B36" s="579" t="s">
        <v>1070</v>
      </c>
      <c r="C36" s="580"/>
      <c r="D36" s="105"/>
      <c r="E36" s="258">
        <f>E33+E34</f>
        <v>1629104</v>
      </c>
      <c r="F36" s="105"/>
      <c r="G36" s="105"/>
      <c r="H36" s="211"/>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120">
      <c r="A39" s="43"/>
      <c r="B39" s="564" t="s">
        <v>1075</v>
      </c>
      <c r="C39" s="565"/>
      <c r="D39" s="447" t="s">
        <v>53</v>
      </c>
      <c r="E39" s="257">
        <v>5368104</v>
      </c>
      <c r="F39" s="211" t="s">
        <v>313</v>
      </c>
      <c r="G39" s="92" t="s">
        <v>340</v>
      </c>
      <c r="H39" s="152" t="s">
        <v>428</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396</v>
      </c>
      <c r="E40" s="588"/>
      <c r="F40" s="588"/>
      <c r="G40" s="588"/>
      <c r="H40" s="589"/>
      <c r="I40" s="49"/>
      <c r="J40" s="75"/>
      <c r="K40" s="19" t="str">
        <f>C40</f>
        <v>i. Specify source(s) of in-kind donations</v>
      </c>
      <c r="L40" s="70"/>
      <c r="M40" s="70"/>
      <c r="N40" s="70"/>
      <c r="O40" s="73" t="str">
        <f>D40</f>
        <v>UNFPA and 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0.2328220055770816</v>
      </c>
      <c r="G42" s="593" t="s">
        <v>434</v>
      </c>
      <c r="H42" s="594"/>
      <c r="I42" s="24"/>
      <c r="J42" s="79" t="str">
        <f>G42</f>
        <v xml:space="preserve">As indicated earlier, a committment was made by GRZ/MoH (to use internally generated funds) but was not fullfilled. That what was committed was not spent and not going to be fulfilled was only communicated this year (early 2010). </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453</v>
      </c>
      <c r="G44" s="577"/>
      <c r="H44" s="578"/>
      <c r="I44" s="24"/>
      <c r="J44" s="75"/>
      <c r="K44" s="19"/>
      <c r="L44" s="70"/>
      <c r="M44" s="91">
        <f>E44</f>
        <v>0</v>
      </c>
      <c r="N44" s="70"/>
      <c r="O44" s="70"/>
      <c r="P44" s="70"/>
      <c r="Q44" s="19" t="str">
        <f>F44</f>
        <v>MOH Procurement Unit</v>
      </c>
      <c r="R44" s="73" t="str">
        <f>B44</f>
        <v>a. Specify entity</v>
      </c>
      <c r="S44" s="70"/>
      <c r="T44" s="42"/>
      <c r="U44" s="42"/>
      <c r="V44" s="42"/>
      <c r="W44" s="114"/>
      <c r="X44" s="114"/>
      <c r="Z44" s="143"/>
    </row>
    <row r="45" spans="1:26" s="115" customFormat="1">
      <c r="A45" s="433"/>
      <c r="B45" s="434"/>
      <c r="C45" s="579" t="s">
        <v>1080</v>
      </c>
      <c r="D45" s="579"/>
      <c r="E45" s="580"/>
      <c r="F45" s="598" t="s">
        <v>52</v>
      </c>
      <c r="G45" s="599"/>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475</v>
      </c>
      <c r="E47" s="603"/>
      <c r="F47" s="603"/>
      <c r="G47" s="603"/>
      <c r="H47" s="604"/>
      <c r="I47" s="18"/>
      <c r="J47" s="75"/>
      <c r="K47" s="19" t="str">
        <f>A47</f>
        <v xml:space="preserve">B9. Comments about finance and procurement
</v>
      </c>
      <c r="L47" s="70"/>
      <c r="M47" s="70"/>
      <c r="N47" s="70"/>
      <c r="O47" s="19" t="str">
        <f>D47</f>
        <v>Government procurements take very long - procurements for 2009 have not yet been fulfilled. There is currently uncertainty about when the GFATM committed funds will be released for use and what channel of procurement will be used.</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260</v>
      </c>
      <c r="E58" s="708"/>
      <c r="F58" s="447" t="s">
        <v>53</v>
      </c>
      <c r="G58" s="447" t="s">
        <v>260</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53</v>
      </c>
      <c r="G59" s="447" t="s">
        <v>260</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53</v>
      </c>
      <c r="G60" s="447" t="s">
        <v>260</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260</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90.75" thickBot="1">
      <c r="A67" s="33"/>
      <c r="B67" s="32" t="s">
        <v>1104</v>
      </c>
      <c r="C67" s="436" t="s">
        <v>594</v>
      </c>
      <c r="D67" s="626" t="s">
        <v>617</v>
      </c>
      <c r="E67" s="627"/>
      <c r="F67" s="438" t="s">
        <v>53</v>
      </c>
      <c r="G67" s="628" t="s">
        <v>260</v>
      </c>
      <c r="H67" s="629"/>
      <c r="I67" s="36"/>
      <c r="J67" s="79" t="str">
        <f>G67</f>
        <v>No Data</v>
      </c>
      <c r="K67" s="19" t="str">
        <f>B67</f>
        <v>a</v>
      </c>
      <c r="L67" s="70"/>
      <c r="M67" s="80">
        <f>E67</f>
        <v>0</v>
      </c>
      <c r="N67" s="70"/>
      <c r="O67" s="70"/>
      <c r="P67" s="70"/>
      <c r="Q67" s="70"/>
      <c r="R67" s="19"/>
      <c r="S67" s="19" t="str">
        <f>D67</f>
        <v>a) 2008
b) undergoing review - likely to cover a 5-year period</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45">
      <c r="A73" s="33"/>
      <c r="B73" s="579" t="s">
        <v>1110</v>
      </c>
      <c r="C73" s="579"/>
      <c r="D73" s="566" t="s">
        <v>687</v>
      </c>
      <c r="E73" s="567"/>
      <c r="F73" s="567"/>
      <c r="G73" s="567"/>
      <c r="H73" s="568"/>
      <c r="I73" s="36"/>
      <c r="J73" s="79"/>
      <c r="K73" s="19" t="str">
        <f>B73</f>
        <v>a. If yes, describe the policies.</v>
      </c>
      <c r="L73" s="70"/>
      <c r="M73" s="70"/>
      <c r="N73" s="72"/>
      <c r="O73" s="73" t="str">
        <f>D73</f>
        <v>Policy on: 1. Sale/distribution of contraceptives restricted to retail pharmacies and private clinics, except for condoms which can also be sold in supermarkets and drugstores. 2. Advertising ban</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90">
      <c r="A77" s="130"/>
      <c r="B77" s="6" t="s">
        <v>1104</v>
      </c>
      <c r="C77" s="577" t="s">
        <v>707</v>
      </c>
      <c r="D77" s="578"/>
      <c r="E77" s="639" t="s">
        <v>730</v>
      </c>
      <c r="F77" s="639"/>
      <c r="G77" s="639" t="s">
        <v>747</v>
      </c>
      <c r="H77" s="640"/>
      <c r="I77" s="28"/>
      <c r="J77" s="79" t="str">
        <f>G77</f>
        <v>Non-medical personnel cannot dispense the methods. (Registered pharmacies, chemists, and registered medical/clinics can.)</v>
      </c>
      <c r="K77" s="19"/>
      <c r="L77" s="70"/>
      <c r="M77" s="80" t="str">
        <f>E77</f>
        <v>Non-medical personnel cannot dispense the methods. (Pharmacist/ Pharmacy technologists, trained family planning nurses, clinical officers and doctors can.)</v>
      </c>
      <c r="N77" s="70"/>
      <c r="O77" s="19"/>
      <c r="P77" s="19" t="str">
        <f>C77</f>
        <v>All methods except male and female condoms</v>
      </c>
      <c r="Q77" s="70"/>
      <c r="R77" s="70"/>
      <c r="S77" s="70"/>
      <c r="T77" s="42"/>
      <c r="U77" s="129" t="str">
        <f>E77</f>
        <v>Non-medical personnel cannot dispense the methods. (Pharmacist/ Pharmacy technologists, trained family planning nurses, clinical officers and doctors can.)</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2007</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1205</v>
      </c>
      <c r="E97" s="577"/>
      <c r="F97" s="577"/>
      <c r="G97" s="577"/>
      <c r="H97" s="578"/>
      <c r="I97" s="82"/>
      <c r="J97" s="69"/>
      <c r="K97" s="19" t="str">
        <f>B97</f>
        <v>f. Notes about the Poverty Reduction Strategy Paper</v>
      </c>
      <c r="L97" s="19"/>
      <c r="M97" s="70"/>
      <c r="N97" s="70"/>
      <c r="O97" s="19" t="str">
        <f>D97</f>
        <v>Reproductive health is integrated within the health component (p.179)</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t="s">
        <v>852</v>
      </c>
      <c r="E110" s="577"/>
      <c r="F110" s="577"/>
      <c r="G110" s="577"/>
      <c r="H110" s="578"/>
      <c r="I110" s="82"/>
      <c r="J110" s="69"/>
      <c r="K110" s="19" t="str">
        <f>A110</f>
        <v xml:space="preserve">D10. Notes about the National Essential Medicine List
</v>
      </c>
      <c r="L110" s="19"/>
      <c r="M110" s="70"/>
      <c r="N110" s="70"/>
      <c r="O110" s="19" t="str">
        <f>D110</f>
        <v>The NEML is combined with the Standard Treatment Guidelines and Essential Laboratory List.</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53</v>
      </c>
      <c r="H115" s="600"/>
      <c r="I115" s="18"/>
      <c r="J115" s="79" t="str">
        <f t="shared" si="5"/>
        <v>Yes</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53</v>
      </c>
      <c r="H121" s="600"/>
      <c r="I121" s="18"/>
      <c r="J121" s="79"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911</v>
      </c>
      <c r="G124" s="577"/>
      <c r="H124" s="578"/>
      <c r="I124" s="18"/>
      <c r="J124" s="79">
        <f t="shared" si="5"/>
        <v>0</v>
      </c>
      <c r="K124" s="19"/>
      <c r="L124" s="19"/>
      <c r="M124" s="70"/>
      <c r="N124" s="70"/>
      <c r="O124" s="70"/>
      <c r="P124" s="70"/>
      <c r="Q124" s="19" t="str">
        <f>F124</f>
        <v>Central Warehouse Reports (Medical Stores Limited), PipeLine</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90.75" thickBot="1">
      <c r="A128" s="669" t="s">
        <v>1155</v>
      </c>
      <c r="B128" s="670"/>
      <c r="C128" s="671"/>
      <c r="D128" s="672" t="s">
        <v>944</v>
      </c>
      <c r="E128" s="673"/>
      <c r="F128" s="673"/>
      <c r="G128" s="673"/>
      <c r="H128" s="674"/>
      <c r="I128" s="18"/>
      <c r="J128" s="79"/>
      <c r="K128" s="19" t="str">
        <f>A128</f>
        <v xml:space="preserve">F. Overall comments about issues with contraceptive security
</v>
      </c>
      <c r="L128" s="70"/>
      <c r="M128" s="70"/>
      <c r="N128" s="70"/>
      <c r="O128" s="19" t="str">
        <f>D128</f>
        <v xml:space="preserve">The funding commitment made by Zambia MoH for the procurement of contraceptives is not adequate. Currently the logistics system for contraceptive commodities is not functional. MoH with financial and technical support from the World Bank and USAID | DELIVER PROJECT are currently working to strengthen the essential drug logistics system which includes malaria and contraceptive commodities. </v>
      </c>
      <c r="P128" s="70"/>
      <c r="Q128" s="70"/>
      <c r="R128" s="70"/>
      <c r="S128" s="70"/>
      <c r="T128" s="42"/>
      <c r="U128" s="42"/>
      <c r="V128" s="42"/>
      <c r="W128" s="114"/>
      <c r="X128" s="114"/>
      <c r="Z128" s="143"/>
    </row>
    <row r="129" spans="1:134" customFormat="1" ht="12.75">
      <c r="A129" s="446"/>
      <c r="B129" s="446"/>
      <c r="C129" s="446"/>
      <c r="D129" s="446"/>
      <c r="E129" s="446"/>
      <c r="F129" s="446"/>
      <c r="G129" s="446"/>
      <c r="H129" s="446"/>
      <c r="I129" s="446"/>
      <c r="J129" s="446"/>
      <c r="K129" s="446"/>
      <c r="L129" s="446"/>
      <c r="M129" s="446"/>
      <c r="N129" s="446"/>
      <c r="O129" s="446"/>
      <c r="P129" s="446"/>
      <c r="Q129" s="446"/>
      <c r="R129" s="446"/>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c r="AP129" s="446"/>
      <c r="AQ129" s="446"/>
      <c r="AR129" s="446"/>
      <c r="AS129" s="446"/>
      <c r="AT129" s="446"/>
      <c r="AU129" s="446"/>
      <c r="AV129" s="446"/>
      <c r="AW129" s="446"/>
      <c r="AX129" s="446"/>
      <c r="AY129" s="446"/>
      <c r="AZ129" s="446"/>
      <c r="BA129" s="446"/>
      <c r="BB129" s="446"/>
      <c r="BC129" s="446"/>
      <c r="BD129" s="446"/>
      <c r="BE129" s="446"/>
      <c r="BF129" s="446"/>
      <c r="BG129" s="446"/>
      <c r="BH129" s="446"/>
      <c r="BI129" s="446"/>
      <c r="BJ129" s="446"/>
      <c r="BK129" s="446"/>
      <c r="BL129" s="446"/>
      <c r="BM129" s="446"/>
      <c r="BN129" s="446"/>
      <c r="BO129" s="446"/>
      <c r="BP129" s="446"/>
      <c r="BQ129" s="446"/>
      <c r="BR129" s="446"/>
      <c r="BS129" s="446"/>
      <c r="BT129" s="446"/>
      <c r="BU129" s="446"/>
      <c r="BV129" s="446"/>
      <c r="BW129" s="446"/>
      <c r="BX129" s="446"/>
      <c r="BY129" s="446"/>
      <c r="BZ129" s="446"/>
      <c r="CA129" s="446"/>
      <c r="CB129" s="446"/>
      <c r="CC129" s="446"/>
      <c r="CD129" s="446"/>
      <c r="CE129" s="446"/>
      <c r="CF129" s="446"/>
      <c r="CG129" s="446"/>
      <c r="CH129" s="446"/>
      <c r="CI129" s="446"/>
      <c r="CJ129" s="446"/>
      <c r="CK129" s="446"/>
      <c r="CL129" s="446"/>
      <c r="CM129" s="446"/>
      <c r="CN129" s="446"/>
      <c r="CO129" s="446"/>
      <c r="CP129" s="446"/>
      <c r="CQ129" s="446"/>
      <c r="CR129" s="446"/>
      <c r="CS129" s="446"/>
      <c r="CT129" s="446"/>
      <c r="CU129" s="446"/>
      <c r="CV129" s="446"/>
      <c r="CW129" s="446"/>
      <c r="CX129" s="446"/>
      <c r="CY129" s="446"/>
      <c r="CZ129" s="446"/>
      <c r="DA129" s="446"/>
      <c r="DB129" s="446"/>
      <c r="DC129" s="446"/>
      <c r="DD129" s="446"/>
      <c r="DE129" s="446"/>
      <c r="DF129" s="446"/>
      <c r="DG129" s="446"/>
      <c r="DH129" s="446"/>
      <c r="DI129" s="446"/>
      <c r="DJ129" s="446"/>
      <c r="DK129" s="446"/>
      <c r="DL129" s="446"/>
      <c r="DM129" s="446"/>
      <c r="DN129" s="446"/>
      <c r="DO129" s="446"/>
      <c r="DP129" s="446"/>
      <c r="DQ129" s="446"/>
      <c r="DR129" s="446"/>
      <c r="DS129" s="446"/>
      <c r="DT129" s="446"/>
      <c r="DU129" s="446"/>
      <c r="DV129" s="446"/>
      <c r="DW129" s="446"/>
      <c r="DX129" s="446"/>
      <c r="DY129" s="446"/>
      <c r="DZ129" s="446"/>
      <c r="EA129" s="446"/>
      <c r="EB129" s="446"/>
      <c r="EC129" s="446"/>
      <c r="ED129" s="446"/>
    </row>
    <row r="130" spans="1:134" customFormat="1" ht="12.75">
      <c r="A130" s="446"/>
      <c r="B130" s="446"/>
      <c r="C130" s="446"/>
      <c r="D130" s="446"/>
      <c r="E130" s="446"/>
      <c r="F130" s="446"/>
      <c r="G130" s="446"/>
      <c r="H130" s="446"/>
      <c r="I130" s="446"/>
      <c r="J130" s="446"/>
      <c r="K130" s="446"/>
      <c r="L130" s="446"/>
      <c r="M130" s="446"/>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c r="AP130" s="446"/>
      <c r="AQ130" s="446"/>
      <c r="AR130" s="446"/>
      <c r="AS130" s="446"/>
      <c r="AT130" s="446"/>
      <c r="AU130" s="446"/>
      <c r="AV130" s="446"/>
      <c r="AW130" s="446"/>
      <c r="AX130" s="446"/>
      <c r="AY130" s="446"/>
      <c r="AZ130" s="446"/>
      <c r="BA130" s="446"/>
      <c r="BB130" s="446"/>
      <c r="BC130" s="446"/>
      <c r="BD130" s="446"/>
      <c r="BE130" s="446"/>
      <c r="BF130" s="446"/>
      <c r="BG130" s="446"/>
      <c r="BH130" s="446"/>
      <c r="BI130" s="446"/>
      <c r="BJ130" s="446"/>
      <c r="BK130" s="446"/>
      <c r="BL130" s="446"/>
      <c r="BM130" s="446"/>
      <c r="BN130" s="446"/>
      <c r="BO130" s="446"/>
      <c r="BP130" s="446"/>
      <c r="BQ130" s="446"/>
      <c r="BR130" s="446"/>
      <c r="BS130" s="446"/>
      <c r="BT130" s="446"/>
      <c r="BU130" s="446"/>
      <c r="BV130" s="446"/>
      <c r="BW130" s="446"/>
      <c r="BX130" s="446"/>
      <c r="BY130" s="446"/>
      <c r="BZ130" s="446"/>
      <c r="CA130" s="446"/>
      <c r="CB130" s="446"/>
      <c r="CC130" s="446"/>
      <c r="CD130" s="446"/>
      <c r="CE130" s="446"/>
      <c r="CF130" s="446"/>
      <c r="CG130" s="446"/>
      <c r="CH130" s="446"/>
      <c r="CI130" s="446"/>
      <c r="CJ130" s="446"/>
      <c r="CK130" s="446"/>
      <c r="CL130" s="446"/>
      <c r="CM130" s="446"/>
      <c r="CN130" s="446"/>
      <c r="CO130" s="446"/>
      <c r="CP130" s="446"/>
      <c r="CQ130" s="446"/>
      <c r="CR130" s="446"/>
      <c r="CS130" s="446"/>
      <c r="CT130" s="446"/>
      <c r="CU130" s="446"/>
      <c r="CV130" s="446"/>
      <c r="CW130" s="446"/>
      <c r="CX130" s="446"/>
      <c r="CY130" s="446"/>
      <c r="CZ130" s="446"/>
      <c r="DA130" s="446"/>
      <c r="DB130" s="446"/>
      <c r="DC130" s="446"/>
      <c r="DD130" s="446"/>
      <c r="DE130" s="446"/>
      <c r="DF130" s="446"/>
      <c r="DG130" s="446"/>
      <c r="DH130" s="446"/>
      <c r="DI130" s="446"/>
      <c r="DJ130" s="446"/>
      <c r="DK130" s="446"/>
      <c r="DL130" s="446"/>
      <c r="DM130" s="446"/>
      <c r="DN130" s="446"/>
      <c r="DO130" s="446"/>
      <c r="DP130" s="446"/>
      <c r="DQ130" s="446"/>
      <c r="DR130" s="446"/>
      <c r="DS130" s="446"/>
      <c r="DT130" s="446"/>
      <c r="DU130" s="446"/>
      <c r="DV130" s="446"/>
      <c r="DW130" s="446"/>
      <c r="DX130" s="446"/>
      <c r="DY130" s="446"/>
      <c r="DZ130" s="446"/>
      <c r="EA130" s="446"/>
      <c r="EB130" s="446"/>
      <c r="EC130" s="446"/>
      <c r="ED130" s="446"/>
    </row>
    <row r="131" spans="1:134" customFormat="1" ht="12.75">
      <c r="A131" s="446"/>
      <c r="B131" s="446"/>
      <c r="C131" s="446"/>
      <c r="D131" s="446"/>
      <c r="E131" s="446"/>
      <c r="F131" s="446"/>
      <c r="G131" s="446"/>
      <c r="H131" s="446"/>
      <c r="I131" s="446"/>
      <c r="J131" s="446"/>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6"/>
      <c r="AK131" s="446"/>
      <c r="AL131" s="446"/>
      <c r="AM131" s="446"/>
      <c r="AN131" s="446"/>
      <c r="AO131" s="446"/>
      <c r="AP131" s="446"/>
      <c r="AQ131" s="446"/>
      <c r="AR131" s="446"/>
      <c r="AS131" s="446"/>
      <c r="AT131" s="446"/>
      <c r="AU131" s="446"/>
      <c r="AV131" s="446"/>
      <c r="AW131" s="446"/>
      <c r="AX131" s="446"/>
      <c r="AY131" s="446"/>
      <c r="AZ131" s="446"/>
      <c r="BA131" s="446"/>
      <c r="BB131" s="446"/>
      <c r="BC131" s="446"/>
      <c r="BD131" s="446"/>
      <c r="BE131" s="446"/>
      <c r="BF131" s="446"/>
      <c r="BG131" s="446"/>
      <c r="BH131" s="446"/>
      <c r="BI131" s="446"/>
      <c r="BJ131" s="446"/>
      <c r="BK131" s="446"/>
      <c r="BL131" s="446"/>
      <c r="BM131" s="446"/>
      <c r="BN131" s="446"/>
      <c r="BO131" s="446"/>
      <c r="BP131" s="446"/>
      <c r="BQ131" s="446"/>
      <c r="BR131" s="446"/>
      <c r="BS131" s="446"/>
      <c r="BT131" s="446"/>
      <c r="BU131" s="446"/>
      <c r="BV131" s="446"/>
      <c r="BW131" s="446"/>
      <c r="BX131" s="446"/>
      <c r="BY131" s="446"/>
      <c r="BZ131" s="446"/>
      <c r="CA131" s="446"/>
      <c r="CB131" s="446"/>
      <c r="CC131" s="446"/>
      <c r="CD131" s="446"/>
      <c r="CE131" s="446"/>
      <c r="CF131" s="446"/>
      <c r="CG131" s="446"/>
      <c r="CH131" s="446"/>
      <c r="CI131" s="446"/>
      <c r="CJ131" s="446"/>
      <c r="CK131" s="446"/>
      <c r="CL131" s="446"/>
      <c r="CM131" s="446"/>
      <c r="CN131" s="446"/>
      <c r="CO131" s="446"/>
      <c r="CP131" s="446"/>
      <c r="CQ131" s="446"/>
      <c r="CR131" s="446"/>
      <c r="CS131" s="446"/>
      <c r="CT131" s="446"/>
      <c r="CU131" s="446"/>
      <c r="CV131" s="446"/>
      <c r="CW131" s="446"/>
      <c r="CX131" s="446"/>
      <c r="CY131" s="446"/>
      <c r="CZ131" s="446"/>
      <c r="DA131" s="446"/>
      <c r="DB131" s="446"/>
      <c r="DC131" s="446"/>
      <c r="DD131" s="446"/>
      <c r="DE131" s="446"/>
      <c r="DF131" s="446"/>
      <c r="DG131" s="446"/>
      <c r="DH131" s="446"/>
      <c r="DI131" s="446"/>
      <c r="DJ131" s="446"/>
      <c r="DK131" s="446"/>
      <c r="DL131" s="446"/>
      <c r="DM131" s="446"/>
      <c r="DN131" s="446"/>
      <c r="DO131" s="446"/>
      <c r="DP131" s="446"/>
      <c r="DQ131" s="446"/>
      <c r="DR131" s="446"/>
      <c r="DS131" s="446"/>
      <c r="DT131" s="446"/>
      <c r="DU131" s="446"/>
      <c r="DV131" s="446"/>
      <c r="DW131" s="446"/>
      <c r="DX131" s="446"/>
      <c r="DY131" s="446"/>
      <c r="DZ131" s="446"/>
      <c r="EA131" s="446"/>
      <c r="EB131" s="446"/>
      <c r="EC131" s="446"/>
      <c r="ED131" s="446"/>
    </row>
    <row r="132" spans="1:134" customFormat="1" ht="12.75">
      <c r="A132" s="446"/>
      <c r="B132" s="446"/>
      <c r="C132" s="446"/>
      <c r="D132" s="446"/>
      <c r="E132" s="446"/>
      <c r="F132" s="446"/>
      <c r="G132" s="446"/>
      <c r="H132" s="446"/>
      <c r="I132" s="446"/>
      <c r="J132" s="446"/>
      <c r="K132" s="446"/>
      <c r="L132" s="446"/>
      <c r="M132" s="446"/>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c r="AP132" s="446"/>
      <c r="AQ132" s="446"/>
      <c r="AR132" s="446"/>
      <c r="AS132" s="446"/>
      <c r="AT132" s="446"/>
      <c r="AU132" s="446"/>
      <c r="AV132" s="446"/>
      <c r="AW132" s="446"/>
      <c r="AX132" s="446"/>
      <c r="AY132" s="446"/>
      <c r="AZ132" s="446"/>
      <c r="BA132" s="446"/>
      <c r="BB132" s="446"/>
      <c r="BC132" s="446"/>
      <c r="BD132" s="446"/>
      <c r="BE132" s="446"/>
      <c r="BF132" s="446"/>
      <c r="BG132" s="446"/>
      <c r="BH132" s="446"/>
      <c r="BI132" s="446"/>
      <c r="BJ132" s="446"/>
      <c r="BK132" s="446"/>
      <c r="BL132" s="446"/>
      <c r="BM132" s="446"/>
      <c r="BN132" s="446"/>
      <c r="BO132" s="446"/>
      <c r="BP132" s="446"/>
      <c r="BQ132" s="446"/>
      <c r="BR132" s="446"/>
      <c r="BS132" s="446"/>
      <c r="BT132" s="446"/>
      <c r="BU132" s="446"/>
      <c r="BV132" s="446"/>
      <c r="BW132" s="446"/>
      <c r="BX132" s="446"/>
      <c r="BY132" s="446"/>
      <c r="BZ132" s="446"/>
      <c r="CA132" s="446"/>
      <c r="CB132" s="446"/>
      <c r="CC132" s="446"/>
      <c r="CD132" s="446"/>
      <c r="CE132" s="446"/>
      <c r="CF132" s="446"/>
      <c r="CG132" s="446"/>
      <c r="CH132" s="446"/>
      <c r="CI132" s="446"/>
      <c r="CJ132" s="446"/>
      <c r="CK132" s="446"/>
      <c r="CL132" s="446"/>
      <c r="CM132" s="446"/>
      <c r="CN132" s="446"/>
      <c r="CO132" s="446"/>
      <c r="CP132" s="446"/>
      <c r="CQ132" s="446"/>
      <c r="CR132" s="446"/>
      <c r="CS132" s="446"/>
      <c r="CT132" s="446"/>
      <c r="CU132" s="446"/>
      <c r="CV132" s="446"/>
      <c r="CW132" s="446"/>
      <c r="CX132" s="446"/>
      <c r="CY132" s="446"/>
      <c r="CZ132" s="446"/>
      <c r="DA132" s="446"/>
      <c r="DB132" s="446"/>
      <c r="DC132" s="446"/>
      <c r="DD132" s="446"/>
      <c r="DE132" s="446"/>
      <c r="DF132" s="446"/>
      <c r="DG132" s="446"/>
      <c r="DH132" s="446"/>
      <c r="DI132" s="446"/>
      <c r="DJ132" s="446"/>
      <c r="DK132" s="446"/>
      <c r="DL132" s="446"/>
      <c r="DM132" s="446"/>
      <c r="DN132" s="446"/>
      <c r="DO132" s="446"/>
      <c r="DP132" s="446"/>
      <c r="DQ132" s="446"/>
      <c r="DR132" s="446"/>
      <c r="DS132" s="446"/>
      <c r="DT132" s="446"/>
      <c r="DU132" s="446"/>
      <c r="DV132" s="446"/>
      <c r="DW132" s="446"/>
      <c r="DX132" s="446"/>
      <c r="DY132" s="446"/>
      <c r="DZ132" s="446"/>
      <c r="EA132" s="446"/>
      <c r="EB132" s="446"/>
      <c r="EC132" s="446"/>
      <c r="ED132" s="446"/>
    </row>
    <row r="133" spans="1:134" customFormat="1" ht="12.75">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c r="AP133" s="446"/>
      <c r="AQ133" s="446"/>
      <c r="AR133" s="446"/>
      <c r="AS133" s="446"/>
      <c r="AT133" s="446"/>
      <c r="AU133" s="446"/>
      <c r="AV133" s="446"/>
      <c r="AW133" s="446"/>
      <c r="AX133" s="446"/>
      <c r="AY133" s="446"/>
      <c r="AZ133" s="446"/>
      <c r="BA133" s="446"/>
      <c r="BB133" s="446"/>
      <c r="BC133" s="446"/>
      <c r="BD133" s="446"/>
      <c r="BE133" s="446"/>
      <c r="BF133" s="446"/>
      <c r="BG133" s="446"/>
      <c r="BH133" s="446"/>
      <c r="BI133" s="446"/>
      <c r="BJ133" s="446"/>
      <c r="BK133" s="446"/>
      <c r="BL133" s="446"/>
      <c r="BM133" s="446"/>
      <c r="BN133" s="446"/>
      <c r="BO133" s="446"/>
      <c r="BP133" s="446"/>
      <c r="BQ133" s="446"/>
      <c r="BR133" s="446"/>
      <c r="BS133" s="446"/>
      <c r="BT133" s="446"/>
      <c r="BU133" s="446"/>
      <c r="BV133" s="446"/>
      <c r="BW133" s="446"/>
      <c r="BX133" s="446"/>
      <c r="BY133" s="446"/>
      <c r="BZ133" s="446"/>
      <c r="CA133" s="446"/>
      <c r="CB133" s="446"/>
      <c r="CC133" s="446"/>
      <c r="CD133" s="446"/>
      <c r="CE133" s="446"/>
      <c r="CF133" s="446"/>
      <c r="CG133" s="446"/>
      <c r="CH133" s="446"/>
      <c r="CI133" s="446"/>
      <c r="CJ133" s="446"/>
      <c r="CK133" s="446"/>
      <c r="CL133" s="446"/>
      <c r="CM133" s="446"/>
      <c r="CN133" s="446"/>
      <c r="CO133" s="446"/>
      <c r="CP133" s="446"/>
      <c r="CQ133" s="446"/>
      <c r="CR133" s="446"/>
      <c r="CS133" s="446"/>
      <c r="CT133" s="446"/>
      <c r="CU133" s="446"/>
      <c r="CV133" s="446"/>
      <c r="CW133" s="446"/>
      <c r="CX133" s="446"/>
      <c r="CY133" s="446"/>
      <c r="CZ133" s="446"/>
      <c r="DA133" s="446"/>
      <c r="DB133" s="446"/>
      <c r="DC133" s="446"/>
      <c r="DD133" s="446"/>
      <c r="DE133" s="446"/>
      <c r="DF133" s="446"/>
      <c r="DG133" s="446"/>
      <c r="DH133" s="446"/>
      <c r="DI133" s="446"/>
      <c r="DJ133" s="446"/>
      <c r="DK133" s="446"/>
      <c r="DL133" s="446"/>
      <c r="DM133" s="446"/>
      <c r="DN133" s="446"/>
      <c r="DO133" s="446"/>
      <c r="DP133" s="446"/>
      <c r="DQ133" s="446"/>
      <c r="DR133" s="446"/>
      <c r="DS133" s="446"/>
      <c r="DT133" s="446"/>
      <c r="DU133" s="446"/>
      <c r="DV133" s="446"/>
      <c r="DW133" s="446"/>
      <c r="DX133" s="446"/>
      <c r="DY133" s="446"/>
      <c r="DZ133" s="446"/>
      <c r="EA133" s="446"/>
      <c r="EB133" s="446"/>
      <c r="EC133" s="446"/>
      <c r="ED133" s="446"/>
    </row>
    <row r="134" spans="1:134"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6"/>
      <c r="AZ134" s="446"/>
      <c r="BA134" s="446"/>
      <c r="BB134" s="446"/>
      <c r="BC134" s="446"/>
      <c r="BD134" s="446"/>
      <c r="BE134" s="446"/>
      <c r="BF134" s="446"/>
      <c r="BG134" s="446"/>
      <c r="BH134" s="446"/>
      <c r="BI134" s="446"/>
      <c r="BJ134" s="446"/>
      <c r="BK134" s="446"/>
      <c r="BL134" s="446"/>
      <c r="BM134" s="446"/>
      <c r="BN134" s="446"/>
      <c r="BO134" s="446"/>
      <c r="BP134" s="446"/>
      <c r="BQ134" s="446"/>
      <c r="BR134" s="446"/>
      <c r="BS134" s="446"/>
      <c r="BT134" s="446"/>
      <c r="BU134" s="446"/>
      <c r="BV134" s="446"/>
      <c r="BW134" s="446"/>
      <c r="BX134" s="446"/>
      <c r="BY134" s="446"/>
      <c r="BZ134" s="446"/>
      <c r="CA134" s="446"/>
      <c r="CB134" s="446"/>
      <c r="CC134" s="446"/>
      <c r="CD134" s="446"/>
      <c r="CE134" s="446"/>
      <c r="CF134" s="446"/>
      <c r="CG134" s="446"/>
      <c r="CH134" s="446"/>
      <c r="CI134" s="446"/>
      <c r="CJ134" s="446"/>
      <c r="CK134" s="446"/>
      <c r="CL134" s="446"/>
      <c r="CM134" s="446"/>
      <c r="CN134" s="446"/>
      <c r="CO134" s="446"/>
      <c r="CP134" s="446"/>
      <c r="CQ134" s="446"/>
      <c r="CR134" s="446"/>
      <c r="CS134" s="446"/>
      <c r="CT134" s="446"/>
      <c r="CU134" s="446"/>
      <c r="CV134" s="446"/>
      <c r="CW134" s="446"/>
      <c r="CX134" s="446"/>
      <c r="CY134" s="446"/>
      <c r="CZ134" s="446"/>
      <c r="DA134" s="446"/>
      <c r="DB134" s="446"/>
      <c r="DC134" s="446"/>
      <c r="DD134" s="446"/>
      <c r="DE134" s="446"/>
      <c r="DF134" s="446"/>
      <c r="DG134" s="446"/>
      <c r="DH134" s="446"/>
      <c r="DI134" s="446"/>
      <c r="DJ134" s="446"/>
      <c r="DK134" s="446"/>
      <c r="DL134" s="446"/>
      <c r="DM134" s="446"/>
      <c r="DN134" s="446"/>
      <c r="DO134" s="446"/>
      <c r="DP134" s="446"/>
      <c r="DQ134" s="446"/>
      <c r="DR134" s="446"/>
      <c r="DS134" s="446"/>
      <c r="DT134" s="446"/>
      <c r="DU134" s="446"/>
      <c r="DV134" s="446"/>
      <c r="DW134" s="446"/>
      <c r="DX134" s="446"/>
      <c r="DY134" s="446"/>
      <c r="DZ134" s="446"/>
      <c r="EA134" s="446"/>
      <c r="EB134" s="446"/>
      <c r="EC134" s="446"/>
      <c r="ED134" s="446"/>
    </row>
    <row r="135" spans="1:134"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c r="AP135" s="446"/>
      <c r="AQ135" s="446"/>
      <c r="AR135" s="446"/>
      <c r="AS135" s="446"/>
      <c r="AT135" s="446"/>
      <c r="AU135" s="446"/>
      <c r="AV135" s="446"/>
      <c r="AW135" s="446"/>
      <c r="AX135" s="446"/>
      <c r="AY135" s="446"/>
      <c r="AZ135" s="446"/>
      <c r="BA135" s="446"/>
      <c r="BB135" s="446"/>
      <c r="BC135" s="446"/>
      <c r="BD135" s="446"/>
      <c r="BE135" s="446"/>
      <c r="BF135" s="446"/>
      <c r="BG135" s="446"/>
      <c r="BH135" s="446"/>
      <c r="BI135" s="446"/>
      <c r="BJ135" s="446"/>
      <c r="BK135" s="446"/>
      <c r="BL135" s="446"/>
      <c r="BM135" s="446"/>
      <c r="BN135" s="446"/>
      <c r="BO135" s="446"/>
      <c r="BP135" s="446"/>
      <c r="BQ135" s="446"/>
      <c r="BR135" s="446"/>
      <c r="BS135" s="446"/>
      <c r="BT135" s="446"/>
      <c r="BU135" s="446"/>
      <c r="BV135" s="446"/>
      <c r="BW135" s="446"/>
      <c r="BX135" s="446"/>
      <c r="BY135" s="446"/>
      <c r="BZ135" s="446"/>
      <c r="CA135" s="446"/>
      <c r="CB135" s="446"/>
      <c r="CC135" s="446"/>
      <c r="CD135" s="446"/>
      <c r="CE135" s="446"/>
      <c r="CF135" s="446"/>
      <c r="CG135" s="446"/>
      <c r="CH135" s="446"/>
      <c r="CI135" s="446"/>
      <c r="CJ135" s="446"/>
      <c r="CK135" s="446"/>
      <c r="CL135" s="446"/>
      <c r="CM135" s="446"/>
      <c r="CN135" s="446"/>
      <c r="CO135" s="446"/>
      <c r="CP135" s="446"/>
      <c r="CQ135" s="446"/>
      <c r="CR135" s="446"/>
      <c r="CS135" s="446"/>
      <c r="CT135" s="446"/>
      <c r="CU135" s="446"/>
      <c r="CV135" s="446"/>
      <c r="CW135" s="446"/>
      <c r="CX135" s="446"/>
      <c r="CY135" s="446"/>
      <c r="CZ135" s="446"/>
      <c r="DA135" s="446"/>
      <c r="DB135" s="446"/>
      <c r="DC135" s="446"/>
      <c r="DD135" s="446"/>
      <c r="DE135" s="446"/>
      <c r="DF135" s="446"/>
      <c r="DG135" s="446"/>
      <c r="DH135" s="446"/>
      <c r="DI135" s="446"/>
      <c r="DJ135" s="446"/>
      <c r="DK135" s="446"/>
      <c r="DL135" s="446"/>
      <c r="DM135" s="446"/>
      <c r="DN135" s="446"/>
      <c r="DO135" s="446"/>
      <c r="DP135" s="446"/>
      <c r="DQ135" s="446"/>
      <c r="DR135" s="446"/>
      <c r="DS135" s="446"/>
      <c r="DT135" s="446"/>
      <c r="DU135" s="446"/>
      <c r="DV135" s="446"/>
      <c r="DW135" s="446"/>
      <c r="DX135" s="446"/>
      <c r="DY135" s="446"/>
      <c r="DZ135" s="446"/>
      <c r="EA135" s="446"/>
      <c r="EB135" s="446"/>
      <c r="EC135" s="446"/>
      <c r="ED135" s="446"/>
    </row>
    <row r="136" spans="1:134"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6"/>
      <c r="AZ136" s="446"/>
      <c r="BA136" s="446"/>
      <c r="BB136" s="446"/>
      <c r="BC136" s="446"/>
      <c r="BD136" s="446"/>
      <c r="BE136" s="446"/>
      <c r="BF136" s="446"/>
      <c r="BG136" s="446"/>
      <c r="BH136" s="446"/>
      <c r="BI136" s="446"/>
      <c r="BJ136" s="446"/>
      <c r="BK136" s="446"/>
      <c r="BL136" s="446"/>
      <c r="BM136" s="446"/>
      <c r="BN136" s="446"/>
      <c r="BO136" s="446"/>
      <c r="BP136" s="446"/>
      <c r="BQ136" s="446"/>
      <c r="BR136" s="446"/>
      <c r="BS136" s="446"/>
      <c r="BT136" s="446"/>
      <c r="BU136" s="446"/>
      <c r="BV136" s="446"/>
      <c r="BW136" s="446"/>
      <c r="BX136" s="446"/>
      <c r="BY136" s="446"/>
      <c r="BZ136" s="446"/>
      <c r="CA136" s="446"/>
      <c r="CB136" s="446"/>
      <c r="CC136" s="446"/>
      <c r="CD136" s="446"/>
      <c r="CE136" s="446"/>
      <c r="CF136" s="446"/>
      <c r="CG136" s="446"/>
      <c r="CH136" s="446"/>
      <c r="CI136" s="446"/>
      <c r="CJ136" s="446"/>
      <c r="CK136" s="446"/>
      <c r="CL136" s="446"/>
      <c r="CM136" s="446"/>
      <c r="CN136" s="446"/>
      <c r="CO136" s="446"/>
      <c r="CP136" s="446"/>
      <c r="CQ136" s="446"/>
      <c r="CR136" s="446"/>
      <c r="CS136" s="446"/>
      <c r="CT136" s="446"/>
      <c r="CU136" s="446"/>
      <c r="CV136" s="446"/>
      <c r="CW136" s="446"/>
      <c r="CX136" s="446"/>
      <c r="CY136" s="446"/>
      <c r="CZ136" s="446"/>
      <c r="DA136" s="446"/>
      <c r="DB136" s="446"/>
      <c r="DC136" s="446"/>
      <c r="DD136" s="446"/>
      <c r="DE136" s="446"/>
      <c r="DF136" s="446"/>
      <c r="DG136" s="446"/>
      <c r="DH136" s="446"/>
      <c r="DI136" s="446"/>
      <c r="DJ136" s="446"/>
      <c r="DK136" s="446"/>
      <c r="DL136" s="446"/>
      <c r="DM136" s="446"/>
      <c r="DN136" s="446"/>
      <c r="DO136" s="446"/>
      <c r="DP136" s="446"/>
      <c r="DQ136" s="446"/>
      <c r="DR136" s="446"/>
      <c r="DS136" s="446"/>
      <c r="DT136" s="446"/>
      <c r="DU136" s="446"/>
      <c r="DV136" s="446"/>
      <c r="DW136" s="446"/>
      <c r="DX136" s="446"/>
      <c r="DY136" s="446"/>
      <c r="DZ136" s="446"/>
      <c r="EA136" s="446"/>
      <c r="EB136" s="446"/>
      <c r="EC136" s="446"/>
      <c r="ED136" s="446"/>
    </row>
    <row r="137" spans="1:134"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c r="AP137" s="446"/>
      <c r="AQ137" s="446"/>
      <c r="AR137" s="446"/>
      <c r="AS137" s="446"/>
      <c r="AT137" s="446"/>
      <c r="AU137" s="446"/>
      <c r="AV137" s="446"/>
      <c r="AW137" s="446"/>
      <c r="AX137" s="446"/>
      <c r="AY137" s="446"/>
      <c r="AZ137" s="446"/>
      <c r="BA137" s="446"/>
      <c r="BB137" s="446"/>
      <c r="BC137" s="446"/>
      <c r="BD137" s="446"/>
      <c r="BE137" s="446"/>
      <c r="BF137" s="446"/>
      <c r="BG137" s="446"/>
      <c r="BH137" s="446"/>
      <c r="BI137" s="446"/>
      <c r="BJ137" s="446"/>
      <c r="BK137" s="446"/>
      <c r="BL137" s="446"/>
      <c r="BM137" s="446"/>
      <c r="BN137" s="446"/>
      <c r="BO137" s="446"/>
      <c r="BP137" s="446"/>
      <c r="BQ137" s="446"/>
      <c r="BR137" s="446"/>
      <c r="BS137" s="446"/>
      <c r="BT137" s="446"/>
      <c r="BU137" s="446"/>
      <c r="BV137" s="446"/>
      <c r="BW137" s="446"/>
      <c r="BX137" s="446"/>
      <c r="BY137" s="446"/>
      <c r="BZ137" s="446"/>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6"/>
      <c r="CV137" s="446"/>
      <c r="CW137" s="446"/>
      <c r="CX137" s="446"/>
      <c r="CY137" s="446"/>
      <c r="CZ137" s="446"/>
      <c r="DA137" s="446"/>
      <c r="DB137" s="446"/>
      <c r="DC137" s="446"/>
      <c r="DD137" s="446"/>
      <c r="DE137" s="446"/>
      <c r="DF137" s="446"/>
      <c r="DG137" s="446"/>
      <c r="DH137" s="446"/>
      <c r="DI137" s="446"/>
      <c r="DJ137" s="446"/>
      <c r="DK137" s="446"/>
      <c r="DL137" s="446"/>
      <c r="DM137" s="446"/>
      <c r="DN137" s="446"/>
      <c r="DO137" s="446"/>
      <c r="DP137" s="446"/>
      <c r="DQ137" s="446"/>
      <c r="DR137" s="446"/>
      <c r="DS137" s="446"/>
      <c r="DT137" s="446"/>
      <c r="DU137" s="446"/>
      <c r="DV137" s="446"/>
      <c r="DW137" s="446"/>
      <c r="DX137" s="446"/>
      <c r="DY137" s="446"/>
      <c r="DZ137" s="446"/>
      <c r="EA137" s="446"/>
      <c r="EB137" s="446"/>
      <c r="EC137" s="446"/>
      <c r="ED137" s="446"/>
    </row>
    <row r="138" spans="1:134"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6"/>
      <c r="AZ138" s="446"/>
      <c r="BA138" s="446"/>
      <c r="BB138" s="446"/>
      <c r="BC138" s="446"/>
      <c r="BD138" s="446"/>
      <c r="BE138" s="446"/>
      <c r="BF138" s="446"/>
      <c r="BG138" s="446"/>
      <c r="BH138" s="446"/>
      <c r="BI138" s="446"/>
      <c r="BJ138" s="446"/>
      <c r="BK138" s="446"/>
      <c r="BL138" s="446"/>
      <c r="BM138" s="446"/>
      <c r="BN138" s="446"/>
      <c r="BO138" s="446"/>
      <c r="BP138" s="446"/>
      <c r="BQ138" s="446"/>
      <c r="BR138" s="446"/>
      <c r="BS138" s="446"/>
      <c r="BT138" s="446"/>
      <c r="BU138" s="446"/>
      <c r="BV138" s="446"/>
      <c r="BW138" s="446"/>
      <c r="BX138" s="446"/>
      <c r="BY138" s="446"/>
      <c r="BZ138" s="446"/>
      <c r="CA138" s="446"/>
      <c r="CB138" s="446"/>
      <c r="CC138" s="446"/>
      <c r="CD138" s="446"/>
      <c r="CE138" s="446"/>
      <c r="CF138" s="446"/>
      <c r="CG138" s="446"/>
      <c r="CH138" s="446"/>
      <c r="CI138" s="446"/>
      <c r="CJ138" s="446"/>
      <c r="CK138" s="446"/>
      <c r="CL138" s="446"/>
      <c r="CM138" s="446"/>
      <c r="CN138" s="446"/>
      <c r="CO138" s="446"/>
      <c r="CP138" s="446"/>
      <c r="CQ138" s="446"/>
      <c r="CR138" s="446"/>
      <c r="CS138" s="446"/>
      <c r="CT138" s="446"/>
      <c r="CU138" s="446"/>
      <c r="CV138" s="446"/>
      <c r="CW138" s="446"/>
      <c r="CX138" s="446"/>
      <c r="CY138" s="446"/>
      <c r="CZ138" s="446"/>
      <c r="DA138" s="446"/>
      <c r="DB138" s="446"/>
      <c r="DC138" s="446"/>
      <c r="DD138" s="446"/>
      <c r="DE138" s="446"/>
      <c r="DF138" s="446"/>
      <c r="DG138" s="446"/>
      <c r="DH138" s="446"/>
      <c r="DI138" s="446"/>
      <c r="DJ138" s="446"/>
      <c r="DK138" s="446"/>
      <c r="DL138" s="446"/>
      <c r="DM138" s="446"/>
      <c r="DN138" s="446"/>
      <c r="DO138" s="446"/>
      <c r="DP138" s="446"/>
      <c r="DQ138" s="446"/>
      <c r="DR138" s="446"/>
      <c r="DS138" s="446"/>
      <c r="DT138" s="446"/>
      <c r="DU138" s="446"/>
      <c r="DV138" s="446"/>
      <c r="DW138" s="446"/>
      <c r="DX138" s="446"/>
      <c r="DY138" s="446"/>
      <c r="DZ138" s="446"/>
      <c r="EA138" s="446"/>
      <c r="EB138" s="446"/>
      <c r="EC138" s="446"/>
      <c r="ED138" s="446"/>
    </row>
    <row r="139" spans="1:134"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6"/>
      <c r="AZ139" s="446"/>
      <c r="BA139" s="446"/>
      <c r="BB139" s="446"/>
      <c r="BC139" s="446"/>
      <c r="BD139" s="446"/>
      <c r="BE139" s="446"/>
      <c r="BF139" s="446"/>
      <c r="BG139" s="446"/>
      <c r="BH139" s="446"/>
      <c r="BI139" s="446"/>
      <c r="BJ139" s="446"/>
      <c r="BK139" s="446"/>
      <c r="BL139" s="446"/>
      <c r="BM139" s="446"/>
      <c r="BN139" s="446"/>
      <c r="BO139" s="446"/>
      <c r="BP139" s="446"/>
      <c r="BQ139" s="446"/>
      <c r="BR139" s="446"/>
      <c r="BS139" s="446"/>
      <c r="BT139" s="446"/>
      <c r="BU139" s="446"/>
      <c r="BV139" s="446"/>
      <c r="BW139" s="446"/>
      <c r="BX139" s="446"/>
      <c r="BY139" s="446"/>
      <c r="BZ139" s="446"/>
      <c r="CA139" s="446"/>
      <c r="CB139" s="446"/>
      <c r="CC139" s="446"/>
      <c r="CD139" s="446"/>
      <c r="CE139" s="446"/>
      <c r="CF139" s="446"/>
      <c r="CG139" s="446"/>
      <c r="CH139" s="446"/>
      <c r="CI139" s="446"/>
      <c r="CJ139" s="446"/>
      <c r="CK139" s="446"/>
      <c r="CL139" s="446"/>
      <c r="CM139" s="446"/>
      <c r="CN139" s="446"/>
      <c r="CO139" s="446"/>
      <c r="CP139" s="446"/>
      <c r="CQ139" s="446"/>
      <c r="CR139" s="446"/>
      <c r="CS139" s="446"/>
      <c r="CT139" s="446"/>
      <c r="CU139" s="446"/>
      <c r="CV139" s="446"/>
      <c r="CW139" s="446"/>
      <c r="CX139" s="446"/>
      <c r="CY139" s="446"/>
      <c r="CZ139" s="446"/>
      <c r="DA139" s="446"/>
      <c r="DB139" s="446"/>
      <c r="DC139" s="446"/>
      <c r="DD139" s="446"/>
      <c r="DE139" s="446"/>
      <c r="DF139" s="446"/>
      <c r="DG139" s="446"/>
      <c r="DH139" s="446"/>
      <c r="DI139" s="446"/>
      <c r="DJ139" s="446"/>
      <c r="DK139" s="446"/>
      <c r="DL139" s="446"/>
      <c r="DM139" s="446"/>
      <c r="DN139" s="446"/>
      <c r="DO139" s="446"/>
      <c r="DP139" s="446"/>
      <c r="DQ139" s="446"/>
      <c r="DR139" s="446"/>
      <c r="DS139" s="446"/>
      <c r="DT139" s="446"/>
      <c r="DU139" s="446"/>
      <c r="DV139" s="446"/>
      <c r="DW139" s="446"/>
      <c r="DX139" s="446"/>
      <c r="DY139" s="446"/>
      <c r="DZ139" s="446"/>
      <c r="EA139" s="446"/>
      <c r="EB139" s="446"/>
      <c r="EC139" s="446"/>
      <c r="ED139" s="446"/>
    </row>
    <row r="140" spans="1:134"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6"/>
      <c r="AZ140" s="446"/>
      <c r="BA140" s="446"/>
      <c r="BB140" s="446"/>
      <c r="BC140" s="446"/>
      <c r="BD140" s="446"/>
      <c r="BE140" s="446"/>
      <c r="BF140" s="446"/>
      <c r="BG140" s="446"/>
      <c r="BH140" s="446"/>
      <c r="BI140" s="446"/>
      <c r="BJ140" s="446"/>
      <c r="BK140" s="446"/>
      <c r="BL140" s="446"/>
      <c r="BM140" s="446"/>
      <c r="BN140" s="446"/>
      <c r="BO140" s="446"/>
      <c r="BP140" s="446"/>
      <c r="BQ140" s="446"/>
      <c r="BR140" s="446"/>
      <c r="BS140" s="446"/>
      <c r="BT140" s="446"/>
      <c r="BU140" s="446"/>
      <c r="BV140" s="446"/>
      <c r="BW140" s="446"/>
      <c r="BX140" s="446"/>
      <c r="BY140" s="446"/>
      <c r="BZ140" s="446"/>
      <c r="CA140" s="446"/>
      <c r="CB140" s="446"/>
      <c r="CC140" s="446"/>
      <c r="CD140" s="446"/>
      <c r="CE140" s="446"/>
      <c r="CF140" s="446"/>
      <c r="CG140" s="446"/>
      <c r="CH140" s="446"/>
      <c r="CI140" s="446"/>
      <c r="CJ140" s="446"/>
      <c r="CK140" s="446"/>
      <c r="CL140" s="446"/>
      <c r="CM140" s="446"/>
      <c r="CN140" s="446"/>
      <c r="CO140" s="446"/>
      <c r="CP140" s="446"/>
      <c r="CQ140" s="446"/>
      <c r="CR140" s="446"/>
      <c r="CS140" s="446"/>
      <c r="CT140" s="446"/>
      <c r="CU140" s="446"/>
      <c r="CV140" s="446"/>
      <c r="CW140" s="446"/>
      <c r="CX140" s="446"/>
      <c r="CY140" s="446"/>
      <c r="CZ140" s="446"/>
      <c r="DA140" s="446"/>
      <c r="DB140" s="446"/>
      <c r="DC140" s="446"/>
      <c r="DD140" s="446"/>
      <c r="DE140" s="446"/>
      <c r="DF140" s="446"/>
      <c r="DG140" s="446"/>
      <c r="DH140" s="446"/>
      <c r="DI140" s="446"/>
      <c r="DJ140" s="446"/>
      <c r="DK140" s="446"/>
      <c r="DL140" s="446"/>
      <c r="DM140" s="446"/>
      <c r="DN140" s="446"/>
      <c r="DO140" s="446"/>
      <c r="DP140" s="446"/>
      <c r="DQ140" s="446"/>
      <c r="DR140" s="446"/>
      <c r="DS140" s="446"/>
      <c r="DT140" s="446"/>
      <c r="DU140" s="446"/>
      <c r="DV140" s="446"/>
      <c r="DW140" s="446"/>
      <c r="DX140" s="446"/>
      <c r="DY140" s="446"/>
      <c r="DZ140" s="446"/>
      <c r="EA140" s="446"/>
      <c r="EB140" s="446"/>
      <c r="EC140" s="446"/>
      <c r="ED140" s="446"/>
    </row>
    <row r="141" spans="1:134"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6"/>
      <c r="AZ141" s="446"/>
      <c r="BA141" s="446"/>
      <c r="BB141" s="446"/>
      <c r="BC141" s="446"/>
      <c r="BD141" s="446"/>
      <c r="BE141" s="446"/>
      <c r="BF141" s="446"/>
      <c r="BG141" s="446"/>
      <c r="BH141" s="446"/>
      <c r="BI141" s="446"/>
      <c r="BJ141" s="446"/>
      <c r="BK141" s="446"/>
      <c r="BL141" s="446"/>
      <c r="BM141" s="446"/>
      <c r="BN141" s="446"/>
      <c r="BO141" s="446"/>
      <c r="BP141" s="446"/>
      <c r="BQ141" s="446"/>
      <c r="BR141" s="446"/>
      <c r="BS141" s="446"/>
      <c r="BT141" s="446"/>
      <c r="BU141" s="446"/>
      <c r="BV141" s="446"/>
      <c r="BW141" s="446"/>
      <c r="BX141" s="446"/>
      <c r="BY141" s="446"/>
      <c r="BZ141" s="446"/>
      <c r="CA141" s="446"/>
      <c r="CB141" s="446"/>
      <c r="CC141" s="446"/>
      <c r="CD141" s="446"/>
      <c r="CE141" s="446"/>
      <c r="CF141" s="446"/>
      <c r="CG141" s="446"/>
      <c r="CH141" s="446"/>
      <c r="CI141" s="446"/>
      <c r="CJ141" s="446"/>
      <c r="CK141" s="446"/>
      <c r="CL141" s="446"/>
      <c r="CM141" s="446"/>
      <c r="CN141" s="446"/>
      <c r="CO141" s="446"/>
      <c r="CP141" s="446"/>
      <c r="CQ141" s="446"/>
      <c r="CR141" s="446"/>
      <c r="CS141" s="446"/>
      <c r="CT141" s="446"/>
      <c r="CU141" s="446"/>
      <c r="CV141" s="446"/>
      <c r="CW141" s="446"/>
      <c r="CX141" s="446"/>
      <c r="CY141" s="446"/>
      <c r="CZ141" s="446"/>
      <c r="DA141" s="446"/>
      <c r="DB141" s="446"/>
      <c r="DC141" s="446"/>
      <c r="DD141" s="446"/>
      <c r="DE141" s="446"/>
      <c r="DF141" s="446"/>
      <c r="DG141" s="446"/>
      <c r="DH141" s="446"/>
      <c r="DI141" s="446"/>
      <c r="DJ141" s="446"/>
      <c r="DK141" s="446"/>
      <c r="DL141" s="446"/>
      <c r="DM141" s="446"/>
      <c r="DN141" s="446"/>
      <c r="DO141" s="446"/>
      <c r="DP141" s="446"/>
      <c r="DQ141" s="446"/>
      <c r="DR141" s="446"/>
      <c r="DS141" s="446"/>
      <c r="DT141" s="446"/>
      <c r="DU141" s="446"/>
      <c r="DV141" s="446"/>
      <c r="DW141" s="446"/>
      <c r="DX141" s="446"/>
      <c r="DY141" s="446"/>
      <c r="DZ141" s="446"/>
      <c r="EA141" s="446"/>
      <c r="EB141" s="446"/>
      <c r="EC141" s="446"/>
      <c r="ED141" s="446"/>
    </row>
    <row r="142" spans="1:134">
      <c r="A142" s="40"/>
      <c r="B142" s="40"/>
      <c r="G142" s="51"/>
      <c r="H142" s="37"/>
      <c r="I142" s="70"/>
    </row>
    <row r="143" spans="1: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1:134" s="40" customFormat="1">
      <c r="G144" s="5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sheetData>
  <mergeCells count="214">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A72:G72"/>
    <mergeCell ref="B73:C73"/>
    <mergeCell ref="D73:H73"/>
    <mergeCell ref="A74:G74"/>
    <mergeCell ref="B69:D70"/>
    <mergeCell ref="F69:H69"/>
    <mergeCell ref="F70:H70"/>
    <mergeCell ref="B71:D71"/>
    <mergeCell ref="E71:H71"/>
    <mergeCell ref="C77:D77"/>
    <mergeCell ref="E77:F77"/>
    <mergeCell ref="G77:H77"/>
    <mergeCell ref="C78:D78"/>
    <mergeCell ref="E78:F78"/>
    <mergeCell ref="G78:H78"/>
    <mergeCell ref="B75:C75"/>
    <mergeCell ref="B76:D76"/>
    <mergeCell ref="E76:F76"/>
    <mergeCell ref="G76:H76"/>
    <mergeCell ref="B83:C83"/>
    <mergeCell ref="E83:G83"/>
    <mergeCell ref="B84:C84"/>
    <mergeCell ref="E84:G84"/>
    <mergeCell ref="A81:C81"/>
    <mergeCell ref="E81:G81"/>
    <mergeCell ref="B82:C82"/>
    <mergeCell ref="E82:G82"/>
    <mergeCell ref="C79:D79"/>
    <mergeCell ref="E79:F79"/>
    <mergeCell ref="G79:H79"/>
    <mergeCell ref="A80:H80"/>
    <mergeCell ref="B88:F88"/>
    <mergeCell ref="G88:H88"/>
    <mergeCell ref="B89:F89"/>
    <mergeCell ref="G89:H89"/>
    <mergeCell ref="B94:F94"/>
    <mergeCell ref="G94:H94"/>
    <mergeCell ref="A85:H85"/>
    <mergeCell ref="A86:H86"/>
    <mergeCell ref="B87:F87"/>
    <mergeCell ref="G87:H87"/>
    <mergeCell ref="D90:H90"/>
    <mergeCell ref="A111:G111"/>
    <mergeCell ref="A112:F112"/>
    <mergeCell ref="G112:H112"/>
    <mergeCell ref="G95:H95"/>
    <mergeCell ref="G96:H96"/>
    <mergeCell ref="B97:C97"/>
    <mergeCell ref="D97:H97"/>
    <mergeCell ref="A98:H98"/>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B127:F127"/>
    <mergeCell ref="G127:H127"/>
    <mergeCell ref="A128:C128"/>
    <mergeCell ref="D128:H128"/>
    <mergeCell ref="B124:E124"/>
    <mergeCell ref="F124:H124"/>
    <mergeCell ref="A125:H125"/>
    <mergeCell ref="B126:F126"/>
    <mergeCell ref="G126:H126"/>
    <mergeCell ref="B95:F95"/>
    <mergeCell ref="B99:F99"/>
    <mergeCell ref="G99:H99"/>
    <mergeCell ref="A91:H91"/>
    <mergeCell ref="B92:E92"/>
    <mergeCell ref="F92:H92"/>
    <mergeCell ref="B93:F93"/>
    <mergeCell ref="G93:H93"/>
    <mergeCell ref="B96:F96"/>
    <mergeCell ref="B104:F104"/>
    <mergeCell ref="G104:H104"/>
    <mergeCell ref="B105:F105"/>
    <mergeCell ref="G105:H105"/>
    <mergeCell ref="B102:F102"/>
    <mergeCell ref="G102:H102"/>
    <mergeCell ref="B103:F103"/>
    <mergeCell ref="G103:H103"/>
    <mergeCell ref="B100:F100"/>
    <mergeCell ref="G100:H100"/>
    <mergeCell ref="B101:F101"/>
    <mergeCell ref="G101:H101"/>
    <mergeCell ref="A110:C110"/>
    <mergeCell ref="D110:H110"/>
    <mergeCell ref="C108:E108"/>
    <mergeCell ref="F108:H108"/>
    <mergeCell ref="A109:E109"/>
    <mergeCell ref="F109:H109"/>
    <mergeCell ref="B106:F106"/>
    <mergeCell ref="G106:H106"/>
    <mergeCell ref="B107:F107"/>
    <mergeCell ref="G107:H107"/>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24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4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4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2400-000003000000}">
      <formula1>$W$1:$W$5</formula1>
    </dataValidation>
    <dataValidation type="list" allowBlank="1" showInputMessage="1" showErrorMessage="1" error="Please choose from the dropdown list." sqref="F43:H43" xr:uid="{00000000-0002-0000-2400-000004000000}">
      <formula1>$R$1:$R$8</formula1>
    </dataValidation>
    <dataValidation type="list" allowBlank="1" showInputMessage="1" showErrorMessage="1" error="Please choose from the dropdown list." sqref="H23" xr:uid="{00000000-0002-0000-2400-000005000000}">
      <formula1>$O$1:$O$7</formula1>
    </dataValidation>
  </dataValidations>
  <hyperlinks>
    <hyperlink ref="A5:C5" location="Introduction!A1" display="To jump to the Introduction sheet, click here." xr:uid="{00000000-0004-0000-2400-000000000000}"/>
  </hyperlinks>
  <pageMargins left="0.75" right="0.75" top="1" bottom="1" header="0.5" footer="0.5"/>
  <pageSetup scale="5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D152"/>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31.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1206</v>
      </c>
      <c r="B8" s="554"/>
      <c r="C8" s="554"/>
      <c r="D8" s="555"/>
      <c r="E8" s="555"/>
      <c r="F8" s="555"/>
      <c r="G8" s="555"/>
      <c r="H8" s="555"/>
      <c r="I8" s="18"/>
      <c r="J8" s="93">
        <f>G8</f>
        <v>0</v>
      </c>
      <c r="K8" s="19" t="str">
        <f>A8</f>
        <v>Country: Zimbabwe</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82</v>
      </c>
      <c r="E13" s="567"/>
      <c r="F13" s="567"/>
      <c r="G13" s="567"/>
      <c r="H13" s="568"/>
      <c r="I13" s="18"/>
      <c r="J13" s="74"/>
      <c r="K13" s="19" t="str">
        <f>B13</f>
        <v>a. What is the name of the committee?</v>
      </c>
      <c r="L13" s="80" t="str">
        <f>D13</f>
        <v>Reproductive Health Commodity Security Committee</v>
      </c>
      <c r="M13" s="70"/>
      <c r="N13" s="70"/>
      <c r="O13" s="73" t="str">
        <f>D13</f>
        <v>Reproductive Health Commodity Security Committee</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100</v>
      </c>
      <c r="G15" s="577"/>
      <c r="H15" s="578"/>
      <c r="I15" s="18"/>
      <c r="J15" s="74"/>
      <c r="K15" s="19" t="str">
        <f t="shared" ref="K15:K22" si="0">B15</f>
        <v>a. Social marketing</v>
      </c>
      <c r="L15" s="70"/>
      <c r="M15" s="70"/>
      <c r="N15" s="70"/>
      <c r="O15" s="19"/>
      <c r="P15" s="70"/>
      <c r="Q15" s="19" t="str">
        <f t="shared" ref="Q15:Q22" si="1">F15</f>
        <v>PSI</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140</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Population Services Zimbabwe (Marie Stopes Affiliate)</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175</v>
      </c>
      <c r="G18" s="577"/>
      <c r="H18" s="578"/>
      <c r="I18" s="18"/>
      <c r="J18" s="74"/>
      <c r="K18" s="19" t="str">
        <f t="shared" si="0"/>
        <v>d. Donors</v>
      </c>
      <c r="L18" s="70"/>
      <c r="M18" s="70"/>
      <c r="N18" s="70"/>
      <c r="O18" s="19"/>
      <c r="P18" s="70"/>
      <c r="Q18" s="19" t="str">
        <f t="shared" si="1"/>
        <v>USAID, DfID</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58.5" customHeight="1">
      <c r="A20" s="33"/>
      <c r="B20" s="579" t="s">
        <v>1048</v>
      </c>
      <c r="C20" s="580"/>
      <c r="D20" s="430" t="s">
        <v>53</v>
      </c>
      <c r="E20" s="33" t="s">
        <v>1049</v>
      </c>
      <c r="F20" s="576" t="s">
        <v>220</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Reproductive Health Unit of Ministry of Health and Child Welfare (MOHCW), Zimbabwe National Family Planning Council (ZNFPC), Medicines Control Authority of Zimbabwe (MCAZ)</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246</v>
      </c>
      <c r="G21" s="577"/>
      <c r="H21" s="578"/>
      <c r="I21" s="18"/>
      <c r="J21" s="74"/>
      <c r="K21" s="19" t="str">
        <f>B21</f>
        <v>g. Central Medical Store or Central Warehouse</v>
      </c>
      <c r="L21" s="70"/>
      <c r="M21" s="70"/>
      <c r="N21" s="70"/>
      <c r="O21" s="19"/>
      <c r="P21" s="70"/>
      <c r="Q21" s="19" t="str">
        <f t="shared" si="1"/>
        <v>NatPharm</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283</v>
      </c>
      <c r="G25" s="65" t="s">
        <v>1057</v>
      </c>
      <c r="H25" s="165" t="s">
        <v>305</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96" t="s">
        <v>318</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96" t="s">
        <v>318</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180">
      <c r="A39" s="43"/>
      <c r="B39" s="564" t="s">
        <v>1075</v>
      </c>
      <c r="C39" s="565"/>
      <c r="D39" s="447" t="s">
        <v>53</v>
      </c>
      <c r="E39" s="95">
        <v>5623631.5130000003</v>
      </c>
      <c r="F39" s="96" t="s">
        <v>318</v>
      </c>
      <c r="G39" s="97" t="s">
        <v>416</v>
      </c>
      <c r="H39" s="152" t="s">
        <v>429</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ht="30">
      <c r="A40" s="33"/>
      <c r="B40" s="34"/>
      <c r="C40" s="35" t="s">
        <v>1076</v>
      </c>
      <c r="D40" s="587" t="s">
        <v>399</v>
      </c>
      <c r="E40" s="588"/>
      <c r="F40" s="588"/>
      <c r="G40" s="588"/>
      <c r="H40" s="589"/>
      <c r="I40" s="49"/>
      <c r="J40" s="75"/>
      <c r="K40" s="19" t="str">
        <f>C40</f>
        <v>i. Specify source(s) of in-kind donations</v>
      </c>
      <c r="L40" s="70"/>
      <c r="M40" s="70"/>
      <c r="N40" s="70"/>
      <c r="O40" s="73" t="str">
        <f>D40</f>
        <v>Male and female condoms (USAID), contraceptives (DfID and a small amount from 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t="s">
        <v>476</v>
      </c>
      <c r="E47" s="603"/>
      <c r="F47" s="603"/>
      <c r="G47" s="603"/>
      <c r="H47" s="604"/>
      <c r="I47" s="18"/>
      <c r="J47" s="75"/>
      <c r="K47" s="19" t="str">
        <f>A47</f>
        <v xml:space="preserve">B9. Comments about finance and procurement
</v>
      </c>
      <c r="L47" s="70"/>
      <c r="M47" s="70"/>
      <c r="N47" s="70"/>
      <c r="O47" s="19" t="str">
        <f>D47</f>
        <v>USAID|DELIVER PROJECT implemented by JSI procures on behalf of USAID while Crown Agents procures on behalf of DfID</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260</v>
      </c>
      <c r="H51" s="153" t="s">
        <v>531</v>
      </c>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260</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260</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53</v>
      </c>
      <c r="E54" s="708"/>
      <c r="F54" s="447" t="s">
        <v>53</v>
      </c>
      <c r="G54" s="447" t="s">
        <v>260</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52</v>
      </c>
      <c r="G55" s="447" t="s">
        <v>260</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260</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260</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260</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53</v>
      </c>
      <c r="E59" s="708"/>
      <c r="F59" s="447" t="s">
        <v>52</v>
      </c>
      <c r="G59" s="447" t="s">
        <v>260</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53</v>
      </c>
      <c r="E60" s="708"/>
      <c r="F60" s="447" t="s">
        <v>52</v>
      </c>
      <c r="G60" s="447" t="s">
        <v>260</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53</v>
      </c>
      <c r="E61" s="708"/>
      <c r="F61" s="447" t="s">
        <v>52</v>
      </c>
      <c r="G61" s="447" t="s">
        <v>260</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55</v>
      </c>
      <c r="E62" s="707"/>
      <c r="F62" s="450" t="s">
        <v>55</v>
      </c>
      <c r="G62" s="450" t="s">
        <v>55</v>
      </c>
      <c r="H62" s="153"/>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t="s">
        <v>595</v>
      </c>
      <c r="D67" s="626" t="s">
        <v>618</v>
      </c>
      <c r="E67" s="627"/>
      <c r="F67" s="438" t="s">
        <v>53</v>
      </c>
      <c r="G67" s="628" t="s">
        <v>53</v>
      </c>
      <c r="H67" s="629"/>
      <c r="I67" s="36"/>
      <c r="J67" s="79" t="str">
        <f>G67</f>
        <v>Yes</v>
      </c>
      <c r="K67" s="19" t="str">
        <f>B67</f>
        <v>a</v>
      </c>
      <c r="L67" s="70"/>
      <c r="M67" s="80">
        <f>E67</f>
        <v>0</v>
      </c>
      <c r="N67" s="70"/>
      <c r="O67" s="70"/>
      <c r="P67" s="70"/>
      <c r="Q67" s="70"/>
      <c r="R67" s="19"/>
      <c r="S67" s="19" t="str">
        <f>D67</f>
        <v>2009-2013</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75.75" customHeight="1">
      <c r="A77" s="130"/>
      <c r="B77" s="6" t="s">
        <v>1104</v>
      </c>
      <c r="C77" s="577" t="s">
        <v>690</v>
      </c>
      <c r="D77" s="578"/>
      <c r="E77" s="639" t="s">
        <v>731</v>
      </c>
      <c r="F77" s="639"/>
      <c r="G77" s="639" t="s">
        <v>748</v>
      </c>
      <c r="H77" s="640"/>
      <c r="I77" s="28"/>
      <c r="J77" s="79" t="str">
        <f>G77</f>
        <v>long term methods can only be dispensed by qualified medical personnel. Registered nurses and doctors for injectables, doctors only for implants and IUCDs</v>
      </c>
      <c r="K77" s="19"/>
      <c r="L77" s="70"/>
      <c r="M77" s="80" t="str">
        <f>E77</f>
        <v>CBDs cannot dispense/administer long term methods</v>
      </c>
      <c r="N77" s="70"/>
      <c r="O77" s="19"/>
      <c r="P77" s="19" t="str">
        <f>C77</f>
        <v>Injectables</v>
      </c>
      <c r="Q77" s="70"/>
      <c r="R77" s="70"/>
      <c r="S77" s="70"/>
      <c r="T77" s="42"/>
      <c r="U77" s="129" t="str">
        <f>E77</f>
        <v>CBDs cannot dispense/administer long term methods</v>
      </c>
      <c r="V77" s="42"/>
      <c r="W77" s="114"/>
      <c r="X77" s="114"/>
      <c r="Z77" s="143"/>
    </row>
    <row r="78" spans="1:26" s="115" customFormat="1" ht="31.5" customHeight="1">
      <c r="A78" s="130"/>
      <c r="B78" s="6" t="s">
        <v>1116</v>
      </c>
      <c r="C78" s="577" t="s">
        <v>693</v>
      </c>
      <c r="D78" s="578"/>
      <c r="E78" s="639" t="s">
        <v>764</v>
      </c>
      <c r="F78" s="639"/>
      <c r="G78" s="639"/>
      <c r="H78" s="640"/>
      <c r="I78" s="28"/>
      <c r="J78" s="79">
        <f>G78</f>
        <v>0</v>
      </c>
      <c r="K78" s="19"/>
      <c r="L78" s="70"/>
      <c r="M78" s="80" t="str">
        <f>E78</f>
        <v>Only clinical officers and doctors can dispense</v>
      </c>
      <c r="N78" s="70"/>
      <c r="O78" s="19"/>
      <c r="P78" s="19" t="str">
        <f>C78</f>
        <v>Implants</v>
      </c>
      <c r="Q78" s="70"/>
      <c r="R78" s="70"/>
      <c r="S78" s="70"/>
      <c r="T78" s="42"/>
      <c r="U78" s="129" t="str">
        <f>E78</f>
        <v>Only clinical officers and doctors can dispense</v>
      </c>
      <c r="V78" s="42"/>
      <c r="W78" s="114"/>
      <c r="X78" s="114"/>
      <c r="Z78" s="143"/>
    </row>
    <row r="79" spans="1:26" s="115" customFormat="1" ht="15.75" thickBot="1">
      <c r="A79" s="130"/>
      <c r="B79" s="16" t="s">
        <v>1117</v>
      </c>
      <c r="C79" s="641" t="s">
        <v>695</v>
      </c>
      <c r="D79" s="642"/>
      <c r="E79" s="643" t="s">
        <v>783</v>
      </c>
      <c r="F79" s="643"/>
      <c r="G79" s="643"/>
      <c r="H79" s="644"/>
      <c r="I79" s="28"/>
      <c r="J79" s="79">
        <f>G79</f>
        <v>0</v>
      </c>
      <c r="K79" s="19"/>
      <c r="L79" s="70"/>
      <c r="M79" s="80" t="str">
        <f>E79</f>
        <v>Only doctors can dispense</v>
      </c>
      <c r="N79" s="70"/>
      <c r="O79" s="19"/>
      <c r="P79" s="19" t="str">
        <f>C79</f>
        <v>IUDs</v>
      </c>
      <c r="Q79" s="70"/>
      <c r="R79" s="70"/>
      <c r="S79" s="70"/>
      <c r="T79" s="42"/>
      <c r="U79" s="129" t="str">
        <f>E79</f>
        <v>Only doctors can dispense</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53</v>
      </c>
      <c r="H87" s="600"/>
      <c r="I87" s="28"/>
      <c r="J87" s="79" t="str">
        <f>G87</f>
        <v>Yes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30">
      <c r="A90" s="43"/>
      <c r="B90" s="65"/>
      <c r="C90" s="66" t="s">
        <v>1127</v>
      </c>
      <c r="D90" s="654" t="s">
        <v>812</v>
      </c>
      <c r="E90" s="649"/>
      <c r="F90" s="649"/>
      <c r="G90" s="649"/>
      <c r="H90" s="650"/>
      <c r="I90" s="28"/>
      <c r="J90" s="79"/>
      <c r="K90" s="19" t="str">
        <f>C90</f>
        <v>i. If yes, describe the exemptions.</v>
      </c>
      <c r="L90" s="70"/>
      <c r="M90" s="70"/>
      <c r="N90" s="72"/>
      <c r="O90" s="73" t="str">
        <f>D90</f>
        <v>Some clinics charge for commodities. Over 65 years old and under 5 years exempted for commodities in general.</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t="s">
        <v>55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55</v>
      </c>
      <c r="H93" s="600"/>
      <c r="I93" s="82"/>
      <c r="J93" s="79" t="str">
        <f>G93</f>
        <v>N/A</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55</v>
      </c>
      <c r="H94" s="600"/>
      <c r="I94" s="82"/>
      <c r="J94" s="79" t="str">
        <f>G94</f>
        <v>N/A</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55</v>
      </c>
      <c r="H95" s="600"/>
      <c r="I95" s="82"/>
      <c r="J95" s="79" t="str">
        <f>G95</f>
        <v>N/A</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55</v>
      </c>
      <c r="H96" s="600"/>
      <c r="I96" s="82"/>
      <c r="J96" s="79" t="str">
        <f>G96</f>
        <v>N/A</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1175</v>
      </c>
      <c r="E97" s="577"/>
      <c r="F97" s="577"/>
      <c r="G97" s="577"/>
      <c r="H97" s="578"/>
      <c r="I97" s="82"/>
      <c r="J97" s="69"/>
      <c r="K97" s="19" t="str">
        <f>B97</f>
        <v>f. Notes about the Poverty Reduction Strategy Paper</v>
      </c>
      <c r="L97" s="19"/>
      <c r="M97" s="70"/>
      <c r="N97" s="70"/>
      <c r="O97" s="19" t="str">
        <f>D97</f>
        <v>Document not available on IMF's website.</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2006</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576" t="s">
        <v>853</v>
      </c>
      <c r="E110" s="577"/>
      <c r="F110" s="577"/>
      <c r="G110" s="577"/>
      <c r="H110" s="578"/>
      <c r="I110" s="82"/>
      <c r="J110" s="69"/>
      <c r="K110" s="19" t="str">
        <f>A110</f>
        <v xml:space="preserve">D10. Notes about the National Essential Medicine List
</v>
      </c>
      <c r="L110" s="19"/>
      <c r="M110" s="70"/>
      <c r="N110" s="70"/>
      <c r="O110" s="19" t="str">
        <f>D110</f>
        <v xml:space="preserve">Male and female condoms are classified as medical devices on Zimbabwe National Family Planning Council (ZNFPC) List. IUD also on ZNFPC list. NEML List is called EDLIZ. </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260</v>
      </c>
      <c r="H117" s="600"/>
      <c r="I117" s="18"/>
      <c r="J117" s="79" t="str">
        <f t="shared" si="5"/>
        <v>No Data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55</v>
      </c>
      <c r="H118" s="600"/>
      <c r="I118" s="18"/>
      <c r="J118" s="79" t="str">
        <f t="shared" si="5"/>
        <v>N/A</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260</v>
      </c>
      <c r="G123" s="577"/>
      <c r="H123" s="578"/>
      <c r="I123" s="18"/>
      <c r="J123" s="79">
        <f t="shared" si="5"/>
        <v>0</v>
      </c>
      <c r="K123" s="19"/>
      <c r="L123" s="70"/>
      <c r="M123" s="19">
        <f>E123</f>
        <v>0</v>
      </c>
      <c r="N123" s="70"/>
      <c r="O123" s="70"/>
      <c r="P123" s="70"/>
      <c r="Q123" s="19" t="str">
        <f>F123</f>
        <v>No Data</v>
      </c>
      <c r="R123" s="70"/>
      <c r="S123" s="70"/>
      <c r="T123" s="42"/>
      <c r="U123" s="42"/>
      <c r="V123" s="42"/>
      <c r="W123" s="114"/>
      <c r="X123" s="114"/>
      <c r="Z123" s="143"/>
    </row>
    <row r="124" spans="1:26" s="115" customFormat="1" ht="45">
      <c r="A124" s="33"/>
      <c r="B124" s="579" t="s">
        <v>1151</v>
      </c>
      <c r="C124" s="579"/>
      <c r="D124" s="579"/>
      <c r="E124" s="579"/>
      <c r="F124" s="576" t="s">
        <v>912</v>
      </c>
      <c r="G124" s="577"/>
      <c r="H124" s="578"/>
      <c r="I124" s="18"/>
      <c r="J124" s="79">
        <f t="shared" si="5"/>
        <v>0</v>
      </c>
      <c r="K124" s="19"/>
      <c r="L124" s="19"/>
      <c r="M124" s="70"/>
      <c r="N124" s="70"/>
      <c r="O124" s="70"/>
      <c r="P124" s="70"/>
      <c r="Q124" s="19" t="str">
        <f>F124</f>
        <v>Periodic physical inventory and warehouse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t="s">
        <v>945</v>
      </c>
      <c r="E128" s="673"/>
      <c r="F128" s="673"/>
      <c r="G128" s="673"/>
      <c r="H128" s="674"/>
      <c r="I128" s="18"/>
      <c r="J128" s="79"/>
      <c r="K128" s="19" t="str">
        <f>A128</f>
        <v xml:space="preserve">F. Overall comments about issues with contraceptive security
</v>
      </c>
      <c r="L128" s="70"/>
      <c r="M128" s="70"/>
      <c r="N128" s="70"/>
      <c r="O128" s="19" t="str">
        <f>D128</f>
        <v>Contraceptives are in full supply. No significant issues with commodity security.</v>
      </c>
      <c r="P128" s="70"/>
      <c r="Q128" s="70"/>
      <c r="R128" s="70"/>
      <c r="S128" s="70"/>
      <c r="T128" s="42"/>
      <c r="U128" s="42"/>
      <c r="V128" s="42"/>
      <c r="W128" s="114"/>
      <c r="X128" s="114"/>
      <c r="Z128" s="143"/>
    </row>
    <row r="129" spans="1:134" s="1" customFormat="1" ht="18">
      <c r="A129" s="732"/>
      <c r="B129" s="732"/>
      <c r="C129" s="732"/>
      <c r="D129" s="732"/>
      <c r="E129" s="732"/>
      <c r="F129" s="732"/>
      <c r="G129" s="732"/>
      <c r="H129" s="732"/>
      <c r="I129" s="19"/>
      <c r="J129" s="74"/>
      <c r="K129" s="19"/>
      <c r="L129" s="70"/>
      <c r="M129" s="70"/>
      <c r="N129" s="70"/>
      <c r="O129" s="19"/>
      <c r="P129" s="70"/>
      <c r="Q129" s="70"/>
      <c r="R129" s="70"/>
      <c r="S129" s="71"/>
      <c r="T129" s="2"/>
      <c r="U129" s="2"/>
      <c r="V129" s="2"/>
      <c r="W129" s="100"/>
      <c r="X129" s="100"/>
      <c r="Z129" s="149"/>
    </row>
    <row r="130" spans="1:134">
      <c r="A130" s="59"/>
      <c r="B130" s="58"/>
      <c r="C130" s="214"/>
      <c r="D130" s="58"/>
      <c r="E130" s="58"/>
      <c r="F130" s="58"/>
      <c r="G130" s="60"/>
      <c r="H130" s="38"/>
      <c r="I130" s="70"/>
      <c r="O130" s="19"/>
    </row>
    <row r="131" spans="1:134">
      <c r="A131" s="446"/>
      <c r="B131" s="446"/>
      <c r="C131" s="446"/>
      <c r="D131" s="446"/>
      <c r="E131" s="446"/>
      <c r="F131" s="446"/>
      <c r="G131" s="446"/>
      <c r="H131" s="37"/>
      <c r="I131" s="70"/>
    </row>
    <row r="132" spans="1:134">
      <c r="A132" s="446"/>
      <c r="B132" s="446"/>
      <c r="C132" s="446"/>
      <c r="D132" s="446"/>
      <c r="E132" s="446"/>
      <c r="F132" s="446"/>
      <c r="G132" s="446"/>
      <c r="H132" s="37"/>
      <c r="I132" s="70"/>
    </row>
    <row r="133" spans="1:134">
      <c r="A133" s="446"/>
      <c r="B133" s="446"/>
      <c r="C133" s="446"/>
      <c r="D133" s="446"/>
      <c r="E133" s="446"/>
      <c r="F133" s="446"/>
      <c r="G133" s="446"/>
      <c r="H133" s="37"/>
      <c r="I133" s="70"/>
    </row>
    <row r="134" spans="1:134">
      <c r="A134" s="446"/>
      <c r="B134" s="446"/>
      <c r="C134" s="446"/>
      <c r="D134" s="446"/>
      <c r="E134" s="446"/>
      <c r="F134" s="446"/>
      <c r="G134" s="446"/>
      <c r="H134" s="37"/>
      <c r="I134" s="70"/>
    </row>
    <row r="135" spans="1:134">
      <c r="A135" s="446"/>
      <c r="B135" s="446"/>
      <c r="C135" s="446"/>
      <c r="D135" s="446"/>
      <c r="E135" s="446"/>
      <c r="F135" s="446"/>
      <c r="G135" s="446"/>
      <c r="H135" s="37"/>
      <c r="I135" s="70"/>
    </row>
    <row r="136" spans="1:134">
      <c r="A136" s="446"/>
      <c r="B136" s="446"/>
      <c r="C136" s="446"/>
      <c r="D136" s="446"/>
      <c r="E136" s="446"/>
      <c r="F136" s="446"/>
      <c r="G136" s="446"/>
      <c r="H136" s="37"/>
      <c r="I136" s="70"/>
    </row>
    <row r="137" spans="1:134">
      <c r="A137" s="446"/>
      <c r="B137" s="446"/>
      <c r="C137" s="446"/>
      <c r="D137" s="446"/>
      <c r="E137" s="446"/>
      <c r="F137" s="446"/>
      <c r="G137" s="446"/>
      <c r="H137" s="37"/>
      <c r="I137" s="70"/>
    </row>
    <row r="138" spans="1:134">
      <c r="A138" s="446"/>
      <c r="B138" s="446"/>
      <c r="C138" s="446"/>
      <c r="D138" s="446"/>
      <c r="E138" s="446"/>
      <c r="F138" s="446"/>
      <c r="G138" s="446"/>
      <c r="H138" s="37"/>
      <c r="I138" s="70"/>
    </row>
    <row r="139" spans="1:134">
      <c r="A139" s="446"/>
      <c r="B139" s="446"/>
      <c r="C139" s="446"/>
      <c r="D139" s="446"/>
      <c r="E139" s="446"/>
      <c r="F139" s="446"/>
      <c r="G139" s="446"/>
      <c r="H139" s="37"/>
      <c r="I139" s="70"/>
    </row>
    <row r="140" spans="1:134">
      <c r="A140" s="446"/>
      <c r="B140" s="446"/>
      <c r="C140" s="446"/>
      <c r="D140" s="446"/>
      <c r="E140" s="446"/>
      <c r="F140" s="446"/>
      <c r="G140" s="446"/>
      <c r="H140" s="37"/>
      <c r="I140" s="70"/>
    </row>
    <row r="141" spans="1:134">
      <c r="A141" s="446"/>
      <c r="B141" s="446"/>
      <c r="C141" s="446"/>
      <c r="D141" s="446"/>
      <c r="E141" s="446"/>
      <c r="F141" s="446"/>
      <c r="G141" s="446"/>
      <c r="H141" s="37"/>
      <c r="I141" s="70"/>
    </row>
    <row r="142" spans="1:134" s="40" customFormat="1">
      <c r="A142" s="446"/>
      <c r="B142" s="446"/>
      <c r="C142" s="446"/>
      <c r="D142" s="446"/>
      <c r="E142" s="446"/>
      <c r="F142" s="446"/>
      <c r="G142" s="446"/>
      <c r="H142" s="37"/>
      <c r="I142" s="70"/>
      <c r="J142" s="74"/>
      <c r="K142" s="19"/>
      <c r="L142" s="70"/>
      <c r="M142" s="70"/>
      <c r="N142" s="70"/>
      <c r="O142" s="70"/>
      <c r="P142" s="70"/>
      <c r="Q142" s="70"/>
      <c r="R142" s="70"/>
      <c r="S142" s="71"/>
      <c r="T142" s="2"/>
      <c r="U142" s="2"/>
      <c r="V142" s="2"/>
      <c r="W142" s="100"/>
      <c r="X142" s="100"/>
      <c r="Y142" s="41"/>
      <c r="AA142" s="41"/>
      <c r="AB142" s="41"/>
      <c r="AC142" s="41"/>
      <c r="AD142" s="41"/>
      <c r="AE142" s="41"/>
      <c r="AF142" s="41"/>
      <c r="AG142" s="41"/>
      <c r="AH142" s="41"/>
      <c r="AI142" s="41"/>
      <c r="AJ142" s="41"/>
      <c r="AK142" s="41"/>
      <c r="AL142" s="41"/>
      <c r="AM142" s="41"/>
      <c r="AN142" s="41"/>
      <c r="AO142" s="41"/>
      <c r="AP142" s="41"/>
      <c r="AQ142" s="41"/>
      <c r="AR142" s="41"/>
      <c r="AS142" s="41"/>
      <c r="AT142" s="41"/>
      <c r="AU142" s="41"/>
      <c r="AV142" s="41"/>
      <c r="AW142" s="41"/>
      <c r="AX142" s="41"/>
      <c r="AY142" s="41"/>
      <c r="AZ142" s="41"/>
      <c r="BA142" s="41"/>
      <c r="BB142" s="41"/>
      <c r="BC142" s="41"/>
      <c r="BD142" s="41"/>
      <c r="BE142" s="41"/>
      <c r="BF142" s="41"/>
      <c r="BG142" s="41"/>
      <c r="BH142" s="41"/>
      <c r="BI142" s="41"/>
      <c r="BJ142" s="41"/>
      <c r="BK142" s="41"/>
      <c r="BL142" s="41"/>
      <c r="BM142" s="41"/>
      <c r="BN142" s="41"/>
      <c r="BO142" s="41"/>
      <c r="BP142" s="41"/>
      <c r="BQ142" s="41"/>
      <c r="BR142" s="41"/>
      <c r="BS142" s="41"/>
      <c r="BT142" s="41"/>
      <c r="BU142" s="41"/>
      <c r="BV142" s="41"/>
      <c r="BW142" s="41"/>
      <c r="BX142" s="41"/>
      <c r="BY142" s="41"/>
      <c r="BZ142" s="41"/>
      <c r="CA142" s="41"/>
      <c r="CB142" s="41"/>
      <c r="CC142" s="41"/>
      <c r="CD142" s="41"/>
      <c r="CE142" s="41"/>
      <c r="CF142" s="41"/>
      <c r="CG142" s="41"/>
      <c r="CH142" s="41"/>
      <c r="CI142" s="41"/>
      <c r="CJ142" s="41"/>
      <c r="CK142" s="41"/>
      <c r="CL142" s="41"/>
      <c r="CM142" s="41"/>
      <c r="CN142" s="41"/>
      <c r="CO142" s="41"/>
      <c r="CP142" s="41"/>
      <c r="CQ142" s="41"/>
      <c r="CR142" s="41"/>
      <c r="CS142" s="41"/>
      <c r="CT142" s="41"/>
      <c r="CU142" s="41"/>
      <c r="CV142" s="41"/>
      <c r="CW142" s="41"/>
      <c r="CX142" s="41"/>
      <c r="CY142" s="41"/>
      <c r="CZ142" s="41"/>
      <c r="DA142" s="41"/>
      <c r="DB142" s="41"/>
      <c r="DC142" s="41"/>
      <c r="DD142" s="41"/>
      <c r="DE142" s="41"/>
      <c r="DF142" s="41"/>
      <c r="DG142" s="41"/>
      <c r="DH142" s="41"/>
      <c r="DI142" s="41"/>
      <c r="DJ142" s="41"/>
      <c r="DK142" s="41"/>
      <c r="DL142" s="41"/>
      <c r="DM142" s="41"/>
      <c r="DN142" s="41"/>
      <c r="DO142" s="41"/>
      <c r="DP142" s="41"/>
      <c r="DQ142" s="41"/>
      <c r="DR142" s="41"/>
      <c r="DS142" s="41"/>
      <c r="DT142" s="41"/>
      <c r="DU142" s="41"/>
      <c r="DV142" s="41"/>
      <c r="DW142" s="41"/>
      <c r="DX142" s="41"/>
      <c r="DY142" s="41"/>
      <c r="DZ142" s="41"/>
      <c r="EA142" s="41"/>
      <c r="EB142" s="41"/>
      <c r="EC142" s="41"/>
      <c r="ED142" s="41"/>
    </row>
    <row r="143" spans="1:134" s="40" customFormat="1">
      <c r="G143" s="51"/>
      <c r="H143" s="37"/>
      <c r="I143" s="70"/>
      <c r="J143" s="74"/>
      <c r="K143" s="19"/>
      <c r="L143" s="70"/>
      <c r="M143" s="70"/>
      <c r="N143" s="70"/>
      <c r="O143" s="70"/>
      <c r="P143" s="70"/>
      <c r="Q143" s="70"/>
      <c r="R143" s="70"/>
      <c r="S143" s="71"/>
      <c r="T143" s="2"/>
      <c r="U143" s="2"/>
      <c r="V143" s="2"/>
      <c r="W143" s="100"/>
      <c r="X143" s="100"/>
      <c r="Y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1"/>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row>
    <row r="144" spans="1:134" s="40" customFormat="1">
      <c r="G144" s="51"/>
      <c r="H144" s="37"/>
      <c r="I144" s="70"/>
      <c r="J144" s="74"/>
      <c r="K144" s="19"/>
      <c r="L144" s="70"/>
      <c r="M144" s="70"/>
      <c r="N144" s="70"/>
      <c r="O144" s="70"/>
      <c r="P144" s="70"/>
      <c r="Q144" s="70"/>
      <c r="R144" s="70"/>
      <c r="S144" s="71"/>
      <c r="T144" s="2"/>
      <c r="U144" s="2"/>
      <c r="V144" s="2"/>
      <c r="W144" s="100"/>
      <c r="X144" s="100"/>
      <c r="Y144" s="41"/>
      <c r="AA144" s="41"/>
      <c r="AB144" s="41"/>
      <c r="AC144" s="41"/>
      <c r="AD144" s="41"/>
      <c r="AE144" s="41"/>
      <c r="AF144" s="41"/>
      <c r="AG144" s="41"/>
      <c r="AH144" s="41"/>
      <c r="AI144" s="41"/>
      <c r="AJ144" s="41"/>
      <c r="AK144" s="41"/>
      <c r="AL144" s="41"/>
      <c r="AM144" s="41"/>
      <c r="AN144" s="41"/>
      <c r="AO144" s="41"/>
      <c r="AP144" s="41"/>
      <c r="AQ144" s="41"/>
      <c r="AR144" s="41"/>
      <c r="AS144" s="41"/>
      <c r="AT144" s="41"/>
      <c r="AU144" s="41"/>
      <c r="AV144" s="41"/>
      <c r="AW144" s="41"/>
      <c r="AX144" s="41"/>
      <c r="AY144" s="41"/>
      <c r="AZ144" s="41"/>
      <c r="BA144" s="41"/>
      <c r="BB144" s="41"/>
      <c r="BC144" s="41"/>
      <c r="BD144" s="41"/>
      <c r="BE144" s="41"/>
      <c r="BF144" s="41"/>
      <c r="BG144" s="41"/>
      <c r="BH144" s="41"/>
      <c r="BI144" s="41"/>
      <c r="BJ144" s="41"/>
      <c r="BK144" s="41"/>
      <c r="BL144" s="41"/>
      <c r="BM144" s="41"/>
      <c r="BN144" s="41"/>
      <c r="BO144" s="41"/>
      <c r="BP144" s="41"/>
      <c r="BQ144" s="41"/>
      <c r="BR144" s="41"/>
      <c r="BS144" s="41"/>
      <c r="BT144" s="41"/>
      <c r="BU144" s="41"/>
      <c r="BV144" s="41"/>
      <c r="BW144" s="41"/>
      <c r="BX144" s="41"/>
      <c r="BY144" s="41"/>
      <c r="BZ144" s="41"/>
      <c r="CA144" s="41"/>
      <c r="CB144" s="41"/>
      <c r="CC144" s="41"/>
      <c r="CD144" s="41"/>
      <c r="CE144" s="41"/>
      <c r="CF144" s="41"/>
      <c r="CG144" s="41"/>
      <c r="CH144" s="41"/>
      <c r="CI144" s="41"/>
      <c r="CJ144" s="41"/>
      <c r="CK144" s="41"/>
      <c r="CL144" s="41"/>
      <c r="CM144" s="41"/>
      <c r="CN144" s="41"/>
      <c r="CO144" s="41"/>
      <c r="CP144" s="41"/>
      <c r="CQ144" s="41"/>
      <c r="CR144" s="41"/>
      <c r="CS144" s="41"/>
      <c r="CT144" s="41"/>
      <c r="CU144" s="41"/>
      <c r="CV144" s="41"/>
      <c r="CW144" s="41"/>
      <c r="CX144" s="41"/>
      <c r="CY144" s="41"/>
      <c r="CZ144" s="41"/>
      <c r="DA144" s="41"/>
      <c r="DB144" s="41"/>
      <c r="DC144" s="41"/>
      <c r="DD144" s="41"/>
      <c r="DE144" s="41"/>
      <c r="DF144" s="41"/>
      <c r="DG144" s="41"/>
      <c r="DH144" s="41"/>
      <c r="DI144" s="41"/>
      <c r="DJ144" s="41"/>
      <c r="DK144" s="41"/>
      <c r="DL144" s="41"/>
      <c r="DM144" s="41"/>
      <c r="DN144" s="41"/>
      <c r="DO144" s="41"/>
      <c r="DP144" s="41"/>
      <c r="DQ144" s="41"/>
      <c r="DR144" s="41"/>
      <c r="DS144" s="41"/>
      <c r="DT144" s="41"/>
      <c r="DU144" s="41"/>
      <c r="DV144" s="41"/>
      <c r="DW144" s="41"/>
      <c r="DX144" s="41"/>
      <c r="DY144" s="41"/>
      <c r="DZ144" s="41"/>
      <c r="EA144" s="41"/>
      <c r="EB144" s="41"/>
      <c r="EC144" s="41"/>
      <c r="ED144" s="41"/>
    </row>
    <row r="145" spans="7:134" s="40" customFormat="1">
      <c r="G145" s="51"/>
      <c r="H145" s="37"/>
      <c r="I145" s="70"/>
      <c r="J145" s="74"/>
      <c r="K145" s="19"/>
      <c r="L145" s="70"/>
      <c r="M145" s="70"/>
      <c r="N145" s="70"/>
      <c r="O145" s="70"/>
      <c r="P145" s="70"/>
      <c r="Q145" s="70"/>
      <c r="R145" s="70"/>
      <c r="S145" s="71"/>
      <c r="T145" s="2"/>
      <c r="U145" s="2"/>
      <c r="V145" s="2"/>
      <c r="W145" s="100"/>
      <c r="X145" s="100"/>
      <c r="Y145" s="41"/>
      <c r="AA145" s="41"/>
      <c r="AB145" s="41"/>
      <c r="AC145" s="41"/>
      <c r="AD145" s="41"/>
      <c r="AE145" s="41"/>
      <c r="AF145" s="41"/>
      <c r="AG145" s="41"/>
      <c r="AH145" s="41"/>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41"/>
      <c r="CU145" s="41"/>
      <c r="CV145" s="41"/>
      <c r="CW145" s="41"/>
      <c r="CX145" s="41"/>
      <c r="CY145" s="41"/>
      <c r="CZ145" s="41"/>
      <c r="DA145" s="41"/>
      <c r="DB145" s="41"/>
      <c r="DC145" s="41"/>
      <c r="DD145" s="41"/>
      <c r="DE145" s="41"/>
      <c r="DF145" s="41"/>
      <c r="DG145" s="41"/>
      <c r="DH145" s="41"/>
      <c r="DI145" s="41"/>
      <c r="DJ145" s="41"/>
      <c r="DK145" s="41"/>
      <c r="DL145" s="41"/>
      <c r="DM145" s="41"/>
      <c r="DN145" s="41"/>
      <c r="DO145" s="41"/>
      <c r="DP145" s="41"/>
      <c r="DQ145" s="41"/>
      <c r="DR145" s="41"/>
      <c r="DS145" s="41"/>
      <c r="DT145" s="41"/>
      <c r="DU145" s="41"/>
      <c r="DV145" s="41"/>
      <c r="DW145" s="41"/>
      <c r="DX145" s="41"/>
      <c r="DY145" s="41"/>
      <c r="DZ145" s="41"/>
      <c r="EA145" s="41"/>
      <c r="EB145" s="41"/>
      <c r="EC145" s="41"/>
      <c r="ED145" s="41"/>
    </row>
    <row r="146" spans="7:134" s="40" customFormat="1">
      <c r="G146" s="51"/>
      <c r="H146" s="37"/>
      <c r="I146" s="70"/>
      <c r="J146" s="74"/>
      <c r="K146" s="19"/>
      <c r="L146" s="70"/>
      <c r="M146" s="70"/>
      <c r="N146" s="70"/>
      <c r="O146" s="70"/>
      <c r="P146" s="70"/>
      <c r="Q146" s="70"/>
      <c r="R146" s="70"/>
      <c r="S146" s="71"/>
      <c r="T146" s="2"/>
      <c r="U146" s="2"/>
      <c r="V146" s="2"/>
      <c r="W146" s="100"/>
      <c r="X146" s="100"/>
      <c r="Y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c r="BL146" s="41"/>
      <c r="BM146" s="41"/>
      <c r="BN146" s="41"/>
      <c r="BO146" s="41"/>
      <c r="BP146" s="41"/>
      <c r="BQ146" s="41"/>
      <c r="BR146" s="41"/>
      <c r="BS146" s="41"/>
      <c r="BT146" s="41"/>
      <c r="BU146" s="41"/>
      <c r="BV146" s="41"/>
      <c r="BW146" s="41"/>
      <c r="BX146" s="41"/>
      <c r="BY146" s="41"/>
      <c r="BZ146" s="41"/>
      <c r="CA146" s="41"/>
      <c r="CB146" s="41"/>
      <c r="CC146" s="41"/>
      <c r="CD146" s="41"/>
      <c r="CE146" s="41"/>
      <c r="CF146" s="41"/>
      <c r="CG146" s="41"/>
      <c r="CH146" s="41"/>
      <c r="CI146" s="41"/>
      <c r="CJ146" s="41"/>
      <c r="CK146" s="41"/>
      <c r="CL146" s="41"/>
      <c r="CM146" s="41"/>
      <c r="CN146" s="41"/>
      <c r="CO146" s="41"/>
      <c r="CP146" s="41"/>
      <c r="CQ146" s="41"/>
      <c r="CR146" s="41"/>
      <c r="CS146" s="41"/>
      <c r="CT146" s="41"/>
      <c r="CU146" s="41"/>
      <c r="CV146" s="41"/>
      <c r="CW146" s="41"/>
      <c r="CX146" s="41"/>
      <c r="CY146" s="41"/>
      <c r="CZ146" s="41"/>
      <c r="DA146" s="41"/>
      <c r="DB146" s="41"/>
      <c r="DC146" s="41"/>
      <c r="DD146" s="41"/>
      <c r="DE146" s="41"/>
      <c r="DF146" s="41"/>
      <c r="DG146" s="41"/>
      <c r="DH146" s="41"/>
      <c r="DI146" s="41"/>
      <c r="DJ146" s="41"/>
      <c r="DK146" s="41"/>
      <c r="DL146" s="41"/>
      <c r="DM146" s="41"/>
      <c r="DN146" s="41"/>
      <c r="DO146" s="41"/>
      <c r="DP146" s="41"/>
      <c r="DQ146" s="41"/>
      <c r="DR146" s="41"/>
      <c r="DS146" s="41"/>
      <c r="DT146" s="41"/>
      <c r="DU146" s="41"/>
      <c r="DV146" s="41"/>
      <c r="DW146" s="41"/>
      <c r="DX146" s="41"/>
      <c r="DY146" s="41"/>
      <c r="DZ146" s="41"/>
      <c r="EA146" s="41"/>
      <c r="EB146" s="41"/>
      <c r="EC146" s="41"/>
      <c r="ED146" s="41"/>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B114:F114"/>
    <mergeCell ref="G114:H114"/>
    <mergeCell ref="B115:F115"/>
    <mergeCell ref="G115:H115"/>
    <mergeCell ref="D90:H90"/>
    <mergeCell ref="A111:G111"/>
    <mergeCell ref="A112:F112"/>
    <mergeCell ref="G112:H112"/>
    <mergeCell ref="G95:H95"/>
    <mergeCell ref="B96:F96"/>
    <mergeCell ref="G96:H96"/>
    <mergeCell ref="B97:C97"/>
    <mergeCell ref="D97:H97"/>
    <mergeCell ref="A98:H98"/>
    <mergeCell ref="B102:F102"/>
    <mergeCell ref="A129:H129"/>
    <mergeCell ref="B127:F127"/>
    <mergeCell ref="G127:H127"/>
    <mergeCell ref="A128:C128"/>
    <mergeCell ref="D128:H128"/>
    <mergeCell ref="B122:F122"/>
    <mergeCell ref="G122:H122"/>
    <mergeCell ref="B123:E123"/>
    <mergeCell ref="F123:H123"/>
    <mergeCell ref="A125:H125"/>
    <mergeCell ref="B120:F120"/>
    <mergeCell ref="G120:H120"/>
    <mergeCell ref="B121:F121"/>
    <mergeCell ref="G121:H121"/>
    <mergeCell ref="B118:F118"/>
    <mergeCell ref="G118:H118"/>
    <mergeCell ref="B119:F119"/>
    <mergeCell ref="G119:H119"/>
    <mergeCell ref="B116:F116"/>
    <mergeCell ref="G116:H116"/>
    <mergeCell ref="B117:F117"/>
    <mergeCell ref="G117:H117"/>
    <mergeCell ref="A113:H113"/>
    <mergeCell ref="G102:H102"/>
    <mergeCell ref="B103:F103"/>
    <mergeCell ref="G103:H103"/>
    <mergeCell ref="B104:F104"/>
    <mergeCell ref="G104:H104"/>
    <mergeCell ref="B126:F126"/>
    <mergeCell ref="G126:H126"/>
    <mergeCell ref="A91:H91"/>
    <mergeCell ref="B92:E92"/>
    <mergeCell ref="F92:H92"/>
    <mergeCell ref="B93:F93"/>
    <mergeCell ref="G93:H93"/>
    <mergeCell ref="B99:F99"/>
    <mergeCell ref="G99:H99"/>
    <mergeCell ref="B105:F105"/>
    <mergeCell ref="B94:F94"/>
    <mergeCell ref="G94:H94"/>
    <mergeCell ref="B95:F95"/>
    <mergeCell ref="B124:E124"/>
    <mergeCell ref="F124:H124"/>
    <mergeCell ref="B100:F100"/>
    <mergeCell ref="G100:H100"/>
    <mergeCell ref="B101:F101"/>
    <mergeCell ref="G101:H101"/>
    <mergeCell ref="A109:E109"/>
    <mergeCell ref="F109:H109"/>
    <mergeCell ref="A110:C110"/>
    <mergeCell ref="D110:H110"/>
    <mergeCell ref="B107:F107"/>
    <mergeCell ref="G107:H107"/>
    <mergeCell ref="C108:E108"/>
    <mergeCell ref="F108:H108"/>
    <mergeCell ref="G105:H105"/>
    <mergeCell ref="B106:F106"/>
    <mergeCell ref="G106:H106"/>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25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25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25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2500-000003000000}">
      <formula1>$W$1:$W$5</formula1>
    </dataValidation>
    <dataValidation type="list" allowBlank="1" showInputMessage="1" showErrorMessage="1" error="Please choose from the dropdown list." sqref="F43:H43" xr:uid="{00000000-0002-0000-2500-000004000000}">
      <formula1>$R$1:$R$8</formula1>
    </dataValidation>
    <dataValidation type="list" allowBlank="1" showInputMessage="1" showErrorMessage="1" error="Please choose from the dropdown list." sqref="H23" xr:uid="{00000000-0002-0000-2500-000005000000}">
      <formula1>$O$1:$O$7</formula1>
    </dataValidation>
  </dataValidations>
  <hyperlinks>
    <hyperlink ref="A5:C5" location="Introduction!A1" display="To jump to the Introduction sheet, click here." xr:uid="{00000000-0004-0000-2500-000000000000}"/>
  </hyperlinks>
  <pageMargins left="0.75" right="0.75" top="1" bottom="1" header="0.5" footer="0.5"/>
  <pageSetup scale="5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D161"/>
  <sheetViews>
    <sheetView view="pageBreakPreview" zoomScale="80" zoomScaleNormal="90" zoomScaleSheetLayoutView="80" workbookViewId="0">
      <selection activeCell="H1" sqref="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286"/>
      <c r="B1" s="286"/>
      <c r="C1" s="286"/>
      <c r="D1" s="286"/>
      <c r="E1" s="286"/>
      <c r="F1" s="286"/>
      <c r="G1" s="368"/>
      <c r="H1" s="286"/>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ustomHeight="1">
      <c r="A2" s="551"/>
      <c r="B2" s="551"/>
      <c r="C2" s="551"/>
      <c r="D2" s="552"/>
      <c r="E2" s="552"/>
      <c r="F2" s="442"/>
      <c r="G2" s="36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ustomHeight="1">
      <c r="A3" s="21"/>
      <c r="B3" s="21"/>
      <c r="C3" s="21"/>
      <c r="D3" s="21"/>
      <c r="E3" s="21"/>
      <c r="F3" s="21"/>
      <c r="G3" s="368"/>
      <c r="H3" s="21"/>
      <c r="I3" s="93"/>
      <c r="J3" s="74"/>
      <c r="K3" s="19"/>
      <c r="L3" s="70"/>
      <c r="M3" s="70"/>
      <c r="N3" s="19"/>
      <c r="O3" s="73" t="s">
        <v>257</v>
      </c>
      <c r="P3" s="70"/>
      <c r="Q3" s="70"/>
      <c r="R3" s="19" t="s">
        <v>1029</v>
      </c>
      <c r="S3" s="70"/>
      <c r="T3" s="123"/>
      <c r="U3" s="42"/>
      <c r="V3" s="42"/>
      <c r="W3" s="114"/>
      <c r="X3" s="114"/>
      <c r="Z3" s="39"/>
    </row>
    <row r="4" spans="1:134" s="121" customFormat="1" ht="27" customHeight="1">
      <c r="A4" s="39"/>
      <c r="B4" s="39"/>
      <c r="C4" s="39"/>
      <c r="D4" s="553"/>
      <c r="E4" s="553"/>
      <c r="F4" s="287"/>
      <c r="G4" s="368"/>
      <c r="H4" s="287"/>
      <c r="I4" s="20"/>
      <c r="J4" s="74"/>
      <c r="K4" s="19"/>
      <c r="L4" s="70"/>
      <c r="M4" s="70"/>
      <c r="N4" s="19"/>
      <c r="O4" s="19" t="s">
        <v>259</v>
      </c>
      <c r="P4" s="70"/>
      <c r="Q4" s="70"/>
      <c r="R4" s="19" t="s">
        <v>1030</v>
      </c>
      <c r="S4" s="70"/>
      <c r="T4" s="123"/>
      <c r="U4" s="42"/>
      <c r="V4" s="42"/>
      <c r="W4" s="114" t="s">
        <v>55</v>
      </c>
      <c r="X4" s="114"/>
      <c r="Z4" s="39"/>
    </row>
    <row r="5" spans="1:134" s="121" customFormat="1" ht="24" customHeight="1">
      <c r="A5" s="556" t="s">
        <v>48</v>
      </c>
      <c r="B5" s="556"/>
      <c r="C5" s="556"/>
      <c r="D5" s="442"/>
      <c r="E5" s="443"/>
      <c r="F5" s="442"/>
      <c r="G5" s="368"/>
      <c r="H5" s="21"/>
      <c r="I5" s="20"/>
      <c r="J5" s="74"/>
      <c r="K5" s="19"/>
      <c r="L5" s="70"/>
      <c r="M5" s="70"/>
      <c r="N5" s="19"/>
      <c r="O5" s="19"/>
      <c r="P5" s="70"/>
      <c r="Q5" s="70"/>
      <c r="R5" s="114" t="s">
        <v>438</v>
      </c>
      <c r="S5" s="70"/>
      <c r="T5" s="123"/>
      <c r="U5" s="42"/>
      <c r="V5" s="42"/>
      <c r="W5" s="114" t="s">
        <v>260</v>
      </c>
      <c r="X5" s="114"/>
      <c r="Z5" s="39"/>
    </row>
    <row r="6" spans="1:134" s="121" customFormat="1" ht="20.25" customHeight="1">
      <c r="A6" s="379"/>
      <c r="B6" s="379"/>
      <c r="C6" s="379"/>
      <c r="D6" s="39"/>
      <c r="E6" s="39"/>
      <c r="F6" s="39"/>
      <c r="G6" s="368"/>
      <c r="H6" s="39"/>
      <c r="I6" s="102"/>
      <c r="J6" s="74"/>
      <c r="K6" s="19"/>
      <c r="L6" s="70"/>
      <c r="M6" s="70"/>
      <c r="N6" s="70"/>
      <c r="O6" s="19" t="s">
        <v>55</v>
      </c>
      <c r="P6" s="70"/>
      <c r="Q6" s="70"/>
      <c r="R6" s="70"/>
      <c r="S6" s="70"/>
      <c r="T6" s="42"/>
      <c r="U6" s="42"/>
      <c r="V6" s="42"/>
      <c r="W6" s="114"/>
      <c r="X6" s="114"/>
      <c r="Z6" s="39"/>
    </row>
    <row r="7" spans="1:134" s="381" customFormat="1" ht="25.5" customHeight="1">
      <c r="A7" s="378" t="s">
        <v>0</v>
      </c>
      <c r="B7" s="293"/>
      <c r="C7" s="293"/>
      <c r="D7" s="288"/>
      <c r="E7" s="289"/>
      <c r="F7" s="288"/>
      <c r="G7" s="21"/>
      <c r="H7" s="21"/>
      <c r="I7" s="20"/>
      <c r="J7" s="74"/>
      <c r="K7" s="19"/>
      <c r="L7" s="70"/>
      <c r="M7" s="70"/>
      <c r="N7" s="19"/>
      <c r="O7" s="19" t="s">
        <v>260</v>
      </c>
      <c r="P7" s="70"/>
      <c r="Q7" s="70"/>
      <c r="R7" s="19" t="s">
        <v>55</v>
      </c>
      <c r="S7" s="70"/>
      <c r="T7" s="123"/>
      <c r="U7" s="42"/>
      <c r="V7" s="42"/>
      <c r="W7" s="42"/>
      <c r="X7" s="42"/>
      <c r="Z7" s="293"/>
    </row>
    <row r="8" spans="1:134" s="121" customFormat="1" ht="30">
      <c r="A8" s="554" t="s">
        <v>1031</v>
      </c>
      <c r="B8" s="554"/>
      <c r="C8" s="554"/>
      <c r="D8" s="555"/>
      <c r="E8" s="555"/>
      <c r="F8" s="555"/>
      <c r="G8" s="555"/>
      <c r="H8" s="555"/>
      <c r="I8" s="18"/>
      <c r="J8" s="93">
        <f>G8</f>
        <v>0</v>
      </c>
      <c r="K8" s="19" t="str">
        <f>A8</f>
        <v xml:space="preserve">Country: Afghanistan 
</v>
      </c>
      <c r="L8" s="70"/>
      <c r="M8" s="70"/>
      <c r="N8" s="19"/>
      <c r="O8" s="70"/>
      <c r="P8" s="70" t="s">
        <v>1032</v>
      </c>
      <c r="Q8" s="70"/>
      <c r="R8" s="19" t="s">
        <v>260</v>
      </c>
      <c r="S8" s="70"/>
      <c r="T8" s="123">
        <f>D8</f>
        <v>0</v>
      </c>
      <c r="U8" s="42"/>
      <c r="V8" s="42"/>
      <c r="W8" s="114"/>
      <c r="X8" s="114"/>
      <c r="Z8" s="39"/>
    </row>
    <row r="9" spans="1:134" hidden="1">
      <c r="A9" s="40"/>
      <c r="B9" s="40"/>
      <c r="C9" s="40"/>
      <c r="D9" s="555"/>
      <c r="E9" s="555"/>
      <c r="F9" s="61"/>
      <c r="G9" s="555"/>
      <c r="H9" s="555"/>
      <c r="J9" s="93">
        <f>G9</f>
        <v>0</v>
      </c>
      <c r="K9" s="19" t="str">
        <f>A5</f>
        <v>To jump to the Introduction sheet, click here.</v>
      </c>
      <c r="O9" s="19" t="s">
        <v>1033</v>
      </c>
      <c r="Q9" s="70" t="s">
        <v>1034</v>
      </c>
      <c r="S9" s="84">
        <f>D9</f>
        <v>0</v>
      </c>
    </row>
    <row r="10" spans="1:134" ht="123"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52</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55</v>
      </c>
      <c r="E13" s="567"/>
      <c r="F13" s="567"/>
      <c r="G13" s="567"/>
      <c r="H13" s="568"/>
      <c r="I13" s="18"/>
      <c r="J13" s="74"/>
      <c r="K13" s="19" t="str">
        <f>B13</f>
        <v>a. What is the name of the committee?</v>
      </c>
      <c r="L13" s="80" t="str">
        <f>D13</f>
        <v>N/A</v>
      </c>
      <c r="M13" s="70"/>
      <c r="N13" s="70"/>
      <c r="O13" s="73" t="str">
        <f>D13</f>
        <v>N/A</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55</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53" t="s">
        <v>55</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53" t="s">
        <v>55</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53" t="s">
        <v>55</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53" t="s">
        <v>55</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53" t="s">
        <v>55</v>
      </c>
      <c r="E20" s="33" t="s">
        <v>1049</v>
      </c>
      <c r="F20" s="576"/>
      <c r="G20" s="577"/>
      <c r="H20" s="578"/>
      <c r="I20" s="18"/>
      <c r="J20" s="74"/>
      <c r="K20" s="19" t="str">
        <f t="shared" si="0"/>
        <v>f. Ministry of Health (for example: logistics, reproductive health, family planning, maternal and child health, HIV/AIDS, pharmacy units, etc.)</v>
      </c>
      <c r="L20" s="70"/>
      <c r="M20" s="70"/>
      <c r="N20" s="70"/>
      <c r="O20" s="19"/>
      <c r="P20" s="70"/>
      <c r="Q20" s="67">
        <f t="shared" si="1"/>
        <v>0</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53" t="s">
        <v>55</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53" t="s">
        <v>55</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55</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55</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260</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260</v>
      </c>
      <c r="E33" s="152" t="s">
        <v>260</v>
      </c>
      <c r="F33" s="152" t="s">
        <v>260</v>
      </c>
      <c r="G33" s="15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260</v>
      </c>
      <c r="E34" s="152" t="s">
        <v>260</v>
      </c>
      <c r="F34" s="152" t="s">
        <v>260</v>
      </c>
      <c r="G34" s="15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260</v>
      </c>
      <c r="E35" s="567"/>
      <c r="F35" s="567"/>
      <c r="G35" s="567"/>
      <c r="H35" s="568"/>
      <c r="I35" s="78"/>
      <c r="J35" s="75"/>
      <c r="K35" s="19" t="str">
        <f>C35</f>
        <v>i. Specify source(s) of funding from donors</v>
      </c>
      <c r="L35" s="70"/>
      <c r="M35" s="70"/>
      <c r="N35" s="70"/>
      <c r="O35" s="73" t="str">
        <f>D35</f>
        <v>No Data</v>
      </c>
      <c r="P35" s="70"/>
      <c r="Q35" s="70"/>
      <c r="R35" s="70"/>
      <c r="S35" s="70"/>
      <c r="T35" s="42"/>
      <c r="U35" s="42"/>
      <c r="V35" s="42"/>
      <c r="W35" s="114"/>
      <c r="X35" s="114"/>
      <c r="Z35" s="143"/>
    </row>
    <row r="36" spans="1:26" s="115" customFormat="1" ht="30">
      <c r="A36" s="33"/>
      <c r="B36" s="579" t="s">
        <v>1070</v>
      </c>
      <c r="C36" s="580"/>
      <c r="D36" s="105"/>
      <c r="E36" s="106" t="s">
        <v>260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260</v>
      </c>
      <c r="E39" s="152" t="s">
        <v>260</v>
      </c>
      <c r="F39" s="152" t="s">
        <v>260</v>
      </c>
      <c r="G39" s="152"/>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260</v>
      </c>
      <c r="E40" s="588"/>
      <c r="F40" s="588"/>
      <c r="G40" s="588"/>
      <c r="H40" s="589"/>
      <c r="I40" s="49"/>
      <c r="J40" s="75"/>
      <c r="K40" s="19" t="str">
        <f>C40</f>
        <v>i. Specify source(s) of in-kind donations</v>
      </c>
      <c r="L40" s="70"/>
      <c r="M40" s="70"/>
      <c r="N40" s="70"/>
      <c r="O40" s="73" t="str">
        <f>D40</f>
        <v>No Data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t="s">
        <v>260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260</v>
      </c>
      <c r="G43" s="599"/>
      <c r="H43" s="600"/>
      <c r="I43" s="25"/>
      <c r="J43" s="75"/>
      <c r="K43" s="19"/>
      <c r="L43" s="70"/>
      <c r="M43" s="70"/>
      <c r="N43" s="70"/>
      <c r="O43" s="70"/>
      <c r="P43" s="70"/>
      <c r="Q43" s="19" t="str">
        <f>F43</f>
        <v>No Data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260</v>
      </c>
      <c r="G44" s="577"/>
      <c r="H44" s="578"/>
      <c r="I44" s="24"/>
      <c r="J44" s="75"/>
      <c r="K44" s="19"/>
      <c r="L44" s="70"/>
      <c r="M44" s="91">
        <f>E44</f>
        <v>0</v>
      </c>
      <c r="N44" s="70"/>
      <c r="O44" s="70"/>
      <c r="P44" s="70"/>
      <c r="Q44" s="19" t="str">
        <f>F44</f>
        <v>No Data</v>
      </c>
      <c r="R44" s="73" t="str">
        <f>B44</f>
        <v>a. Specify entity</v>
      </c>
      <c r="S44" s="70"/>
      <c r="T44" s="42"/>
      <c r="U44" s="42"/>
      <c r="V44" s="42"/>
      <c r="W44" s="114"/>
      <c r="X44" s="114"/>
      <c r="Z44" s="143"/>
    </row>
    <row r="45" spans="1:26" s="115" customFormat="1">
      <c r="A45" s="433"/>
      <c r="B45" s="434"/>
      <c r="C45" s="579" t="s">
        <v>1080</v>
      </c>
      <c r="D45" s="579"/>
      <c r="E45" s="580"/>
      <c r="F45" s="598" t="s">
        <v>260</v>
      </c>
      <c r="G45" s="599"/>
      <c r="H45" s="600"/>
      <c r="I45" s="24"/>
      <c r="J45" s="75"/>
      <c r="K45" s="19"/>
      <c r="L45" s="70"/>
      <c r="M45" s="70"/>
      <c r="N45" s="70"/>
      <c r="O45" s="70"/>
      <c r="P45" s="70"/>
      <c r="Q45" s="19" t="str">
        <f>F45</f>
        <v>No Data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14" t="s">
        <v>53</v>
      </c>
      <c r="E51" s="615"/>
      <c r="F51" s="440" t="s">
        <v>53</v>
      </c>
      <c r="G51" s="440"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14" t="s">
        <v>53</v>
      </c>
      <c r="E52" s="615"/>
      <c r="F52" s="440" t="s">
        <v>53</v>
      </c>
      <c r="G52" s="440"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14" t="s">
        <v>53</v>
      </c>
      <c r="E53" s="615"/>
      <c r="F53" s="440" t="s">
        <v>53</v>
      </c>
      <c r="G53" s="440"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14" t="s">
        <v>52</v>
      </c>
      <c r="E54" s="615"/>
      <c r="F54" s="440" t="s">
        <v>52</v>
      </c>
      <c r="G54" s="440"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14" t="s">
        <v>53</v>
      </c>
      <c r="E55" s="615"/>
      <c r="F55" s="440" t="s">
        <v>53</v>
      </c>
      <c r="G55" s="440"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14" t="s">
        <v>53</v>
      </c>
      <c r="E56" s="615"/>
      <c r="F56" s="440" t="s">
        <v>53</v>
      </c>
      <c r="G56" s="440"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14" t="s">
        <v>52</v>
      </c>
      <c r="E57" s="615"/>
      <c r="F57" s="440" t="s">
        <v>52</v>
      </c>
      <c r="G57" s="440"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14" t="s">
        <v>52</v>
      </c>
      <c r="E58" s="615"/>
      <c r="F58" s="440" t="s">
        <v>52</v>
      </c>
      <c r="G58" s="440"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14" t="s">
        <v>52</v>
      </c>
      <c r="E59" s="615"/>
      <c r="F59" s="440" t="s">
        <v>52</v>
      </c>
      <c r="G59" s="440"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14" t="s">
        <v>53</v>
      </c>
      <c r="E60" s="615"/>
      <c r="F60" s="440" t="s">
        <v>53</v>
      </c>
      <c r="G60" s="440"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14" t="s">
        <v>52</v>
      </c>
      <c r="E61" s="615"/>
      <c r="F61" s="440" t="s">
        <v>52</v>
      </c>
      <c r="G61" s="440"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618" t="s">
        <v>55</v>
      </c>
      <c r="E62" s="618"/>
      <c r="F62" s="441" t="s">
        <v>55</v>
      </c>
      <c r="G62" s="441"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52</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32" t="s">
        <v>1104</v>
      </c>
      <c r="C67" s="437"/>
      <c r="D67" s="626"/>
      <c r="E67" s="627"/>
      <c r="F67" s="438"/>
      <c r="G67" s="628"/>
      <c r="H67" s="629"/>
      <c r="I67" s="36"/>
      <c r="J67" s="79">
        <f>G67</f>
        <v>0</v>
      </c>
      <c r="K67" s="19" t="str">
        <f>B67</f>
        <v>a</v>
      </c>
      <c r="L67" s="70"/>
      <c r="M67" s="80">
        <f>E67</f>
        <v>0</v>
      </c>
      <c r="N67" s="70"/>
      <c r="O67" s="70"/>
      <c r="P67" s="70"/>
      <c r="Q67" s="70"/>
      <c r="R67" s="19"/>
      <c r="S67" s="19">
        <f>D67</f>
        <v>0</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45">
      <c r="A77" s="130"/>
      <c r="B77" s="6" t="s">
        <v>1104</v>
      </c>
      <c r="C77" s="577" t="s">
        <v>690</v>
      </c>
      <c r="D77" s="578"/>
      <c r="E77" s="639" t="s">
        <v>709</v>
      </c>
      <c r="F77" s="639"/>
      <c r="G77" s="639" t="s">
        <v>55</v>
      </c>
      <c r="H77" s="640"/>
      <c r="I77" s="28"/>
      <c r="J77" s="79" t="str">
        <f>G77</f>
        <v>N/A</v>
      </c>
      <c r="K77" s="19"/>
      <c r="L77" s="70"/>
      <c r="M77" s="80" t="str">
        <f>E77</f>
        <v>Community health workers are not authorized to administer injectable contraceptives.</v>
      </c>
      <c r="N77" s="70"/>
      <c r="O77" s="19"/>
      <c r="P77" s="19" t="str">
        <f>C77</f>
        <v>Injectables</v>
      </c>
      <c r="Q77" s="70"/>
      <c r="R77" s="70"/>
      <c r="S77" s="70"/>
      <c r="T77" s="42"/>
      <c r="U77" s="129" t="str">
        <f>E77</f>
        <v>Community health workers are not authorized to administer injectable contraceptives.</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60">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2007</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55</v>
      </c>
      <c r="H121" s="60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663" t="s">
        <v>313</v>
      </c>
      <c r="G123" s="664"/>
      <c r="H123" s="665"/>
      <c r="I123" s="18"/>
      <c r="J123" s="79">
        <f t="shared" si="5"/>
        <v>0</v>
      </c>
      <c r="K123" s="19"/>
      <c r="L123" s="70"/>
      <c r="M123" s="19">
        <f>E123</f>
        <v>0</v>
      </c>
      <c r="N123" s="70"/>
      <c r="O123" s="70"/>
      <c r="P123" s="70"/>
      <c r="Q123" s="19" t="str">
        <f>F123</f>
        <v>1/09-12/09</v>
      </c>
      <c r="R123" s="70"/>
      <c r="S123" s="70"/>
      <c r="T123" s="42"/>
      <c r="U123" s="42"/>
      <c r="V123" s="42"/>
      <c r="W123" s="114"/>
      <c r="X123" s="114"/>
      <c r="Z123" s="143"/>
    </row>
    <row r="124" spans="1:26" s="115" customFormat="1" ht="45">
      <c r="A124" s="33"/>
      <c r="B124" s="579" t="s">
        <v>1151</v>
      </c>
      <c r="C124" s="579"/>
      <c r="D124" s="579"/>
      <c r="E124" s="579"/>
      <c r="F124" s="663" t="s">
        <v>882</v>
      </c>
      <c r="G124" s="664"/>
      <c r="H124" s="665"/>
      <c r="I124" s="18"/>
      <c r="J124" s="79">
        <f t="shared" si="5"/>
        <v>0</v>
      </c>
      <c r="K124" s="19"/>
      <c r="L124" s="19"/>
      <c r="M124" s="70"/>
      <c r="N124" s="70"/>
      <c r="O124" s="70"/>
      <c r="P124" s="70"/>
      <c r="Q124" s="19" t="str">
        <f>F124</f>
        <v>Warehouse reports from partners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c r="E128" s="673"/>
      <c r="F128" s="673"/>
      <c r="G128" s="673"/>
      <c r="H128" s="674"/>
      <c r="I128" s="18"/>
      <c r="J128" s="79"/>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8"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8" ht="18">
      <c r="A130" s="446"/>
      <c r="B130" s="446"/>
      <c r="C130" s="446"/>
      <c r="D130" s="446"/>
      <c r="E130" s="446"/>
      <c r="F130" s="446"/>
      <c r="G130" s="446"/>
      <c r="H130" s="446"/>
      <c r="I130" s="448"/>
      <c r="O130" s="19"/>
      <c r="X130" s="163">
        <f>Introduction!A24</f>
        <v>0</v>
      </c>
    </row>
    <row r="131" spans="1:28"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8"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8" ht="12.75">
      <c r="A133" s="446"/>
      <c r="B133" s="446"/>
      <c r="C133" s="446"/>
      <c r="D133" s="446"/>
      <c r="E133" s="446"/>
      <c r="F133" s="446"/>
      <c r="G133" s="446"/>
      <c r="H133" s="446"/>
      <c r="I133" s="446"/>
      <c r="J133" s="446"/>
      <c r="K133" s="446"/>
      <c r="L133" s="446"/>
      <c r="M133" s="446"/>
      <c r="N133" s="446"/>
      <c r="O133" s="446"/>
      <c r="P133" s="446"/>
      <c r="Q133" s="446"/>
      <c r="R133" s="446"/>
      <c r="S133" s="446"/>
      <c r="T133" s="446"/>
      <c r="U133" s="446"/>
      <c r="V133" s="446"/>
      <c r="W133" s="446"/>
      <c r="X133" s="446"/>
      <c r="Y133" s="446"/>
      <c r="Z133" s="446"/>
      <c r="AA133" s="446"/>
      <c r="AB133" s="446"/>
    </row>
    <row r="134" spans="1:28"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row>
    <row r="135" spans="1:28"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row>
    <row r="136" spans="1:28"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row>
    <row r="137" spans="1:28"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row>
    <row r="138" spans="1:28"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row>
    <row r="139" spans="1:28"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row>
    <row r="140" spans="1:28"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row>
    <row r="141" spans="1:28"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row>
    <row r="142" spans="1:28"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c r="AB142" s="446"/>
    </row>
    <row r="143" spans="1:28"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c r="AB143" s="446"/>
    </row>
    <row r="144" spans="1:28"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c r="AB144" s="446"/>
    </row>
    <row r="145" spans="1:134" ht="12.75">
      <c r="A145" s="446"/>
      <c r="B145" s="446"/>
      <c r="C145" s="446"/>
      <c r="D145" s="446"/>
      <c r="E145" s="446"/>
      <c r="F145" s="446"/>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row>
    <row r="146" spans="1:134" ht="12.75">
      <c r="A146" s="446"/>
      <c r="B146" s="446"/>
      <c r="C146" s="446"/>
      <c r="D146" s="446"/>
      <c r="E146" s="446"/>
      <c r="F146" s="446"/>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row>
    <row r="147" spans="1:134" s="40" customFormat="1" ht="12.75">
      <c r="A147" s="446"/>
      <c r="B147" s="446"/>
      <c r="C147" s="446"/>
      <c r="D147" s="446"/>
      <c r="E147" s="446"/>
      <c r="F147" s="446"/>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ht="12.75">
      <c r="A148" s="446"/>
      <c r="B148" s="446"/>
      <c r="C148" s="446"/>
      <c r="D148" s="446"/>
      <c r="E148" s="446"/>
      <c r="F148" s="446"/>
      <c r="G148" s="446"/>
      <c r="H148" s="446"/>
      <c r="I148" s="446"/>
      <c r="J148" s="446"/>
      <c r="K148" s="446"/>
      <c r="L148" s="446"/>
      <c r="M148" s="446"/>
      <c r="N148" s="446"/>
      <c r="O148" s="446"/>
      <c r="P148" s="446"/>
      <c r="Q148" s="446"/>
      <c r="R148" s="446"/>
      <c r="S148" s="446"/>
      <c r="T148" s="446"/>
      <c r="U148" s="446"/>
      <c r="V148" s="446"/>
      <c r="W148" s="446"/>
      <c r="X148" s="446"/>
      <c r="Y148" s="446"/>
      <c r="Z148" s="446"/>
      <c r="AA148" s="446"/>
      <c r="AB148" s="446"/>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ht="12.75">
      <c r="A149" s="446"/>
      <c r="B149" s="446"/>
      <c r="C149" s="446"/>
      <c r="D149" s="446"/>
      <c r="E149" s="446"/>
      <c r="F149" s="446"/>
      <c r="G149" s="446"/>
      <c r="H149" s="446"/>
      <c r="I149" s="446"/>
      <c r="J149" s="446"/>
      <c r="K149" s="446"/>
      <c r="L149" s="446"/>
      <c r="M149" s="446"/>
      <c r="N149" s="446"/>
      <c r="O149" s="446"/>
      <c r="P149" s="446"/>
      <c r="Q149" s="446"/>
      <c r="R149" s="446"/>
      <c r="S149" s="446"/>
      <c r="T149" s="446"/>
      <c r="U149" s="446"/>
      <c r="V149" s="446"/>
      <c r="W149" s="446"/>
      <c r="X149" s="446"/>
      <c r="Y149" s="446"/>
      <c r="Z149" s="446"/>
      <c r="AA149" s="446"/>
      <c r="AB149" s="446"/>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ht="12.75">
      <c r="A150" s="446"/>
      <c r="B150" s="446"/>
      <c r="C150" s="446"/>
      <c r="D150" s="446"/>
      <c r="E150" s="446"/>
      <c r="F150" s="446"/>
      <c r="G150" s="446"/>
      <c r="H150" s="446"/>
      <c r="I150" s="446"/>
      <c r="J150" s="446"/>
      <c r="K150" s="446"/>
      <c r="L150" s="446"/>
      <c r="M150" s="446"/>
      <c r="N150" s="446"/>
      <c r="O150" s="446"/>
      <c r="P150" s="446"/>
      <c r="Q150" s="446"/>
      <c r="R150" s="446"/>
      <c r="S150" s="446"/>
      <c r="T150" s="446"/>
      <c r="U150" s="446"/>
      <c r="V150" s="446"/>
      <c r="W150" s="446"/>
      <c r="X150" s="446"/>
      <c r="Y150" s="446"/>
      <c r="Z150" s="446"/>
      <c r="AA150" s="446"/>
      <c r="AB150" s="446"/>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ht="12.75">
      <c r="A151" s="446"/>
      <c r="B151" s="446"/>
      <c r="C151" s="446"/>
      <c r="D151" s="446"/>
      <c r="E151" s="446"/>
      <c r="F151" s="446"/>
      <c r="G151" s="446"/>
      <c r="H151" s="446"/>
      <c r="I151" s="446"/>
      <c r="J151" s="446"/>
      <c r="K151" s="446"/>
      <c r="L151" s="446"/>
      <c r="M151" s="446"/>
      <c r="N151" s="446"/>
      <c r="O151" s="446"/>
      <c r="P151" s="446"/>
      <c r="Q151" s="446"/>
      <c r="R151" s="446"/>
      <c r="S151" s="446"/>
      <c r="T151" s="446"/>
      <c r="U151" s="446"/>
      <c r="V151" s="446"/>
      <c r="W151" s="446"/>
      <c r="X151" s="446"/>
      <c r="Y151" s="446"/>
      <c r="Z151" s="446"/>
      <c r="AA151" s="446"/>
      <c r="AB151" s="446"/>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ht="12.75">
      <c r="A152" s="446"/>
      <c r="B152" s="446"/>
      <c r="C152" s="446"/>
      <c r="D152" s="446"/>
      <c r="E152" s="446"/>
      <c r="F152" s="446"/>
      <c r="G152" s="446"/>
      <c r="H152" s="446"/>
      <c r="I152" s="446"/>
      <c r="J152" s="446"/>
      <c r="K152" s="446"/>
      <c r="L152" s="446"/>
      <c r="M152" s="446"/>
      <c r="N152" s="446"/>
      <c r="O152" s="446"/>
      <c r="P152" s="446"/>
      <c r="Q152" s="446"/>
      <c r="R152" s="446"/>
      <c r="S152" s="446"/>
      <c r="T152" s="446"/>
      <c r="U152" s="446"/>
      <c r="V152" s="446"/>
      <c r="W152" s="446"/>
      <c r="X152" s="446"/>
      <c r="Y152" s="446"/>
      <c r="Z152" s="446"/>
      <c r="AA152" s="446"/>
      <c r="AB152" s="446"/>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ht="12.75">
      <c r="A153" s="446"/>
      <c r="B153" s="446"/>
      <c r="C153" s="446"/>
      <c r="D153" s="446"/>
      <c r="E153" s="446"/>
      <c r="F153" s="446"/>
      <c r="G153" s="446"/>
      <c r="H153" s="446"/>
      <c r="I153" s="446"/>
      <c r="J153" s="446"/>
      <c r="K153" s="446"/>
      <c r="L153" s="446"/>
      <c r="M153" s="446"/>
      <c r="N153" s="446"/>
      <c r="O153" s="446"/>
      <c r="P153" s="446"/>
      <c r="Q153" s="446"/>
      <c r="R153" s="446"/>
      <c r="S153" s="446"/>
      <c r="T153" s="446"/>
      <c r="U153" s="446"/>
      <c r="V153" s="446"/>
      <c r="W153" s="446"/>
      <c r="X153" s="446"/>
      <c r="Y153" s="446"/>
      <c r="Z153" s="446"/>
      <c r="AA153" s="446"/>
      <c r="AB153" s="446"/>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ht="12.75">
      <c r="A154" s="446"/>
      <c r="B154" s="446"/>
      <c r="C154" s="446"/>
      <c r="D154" s="446"/>
      <c r="E154" s="446"/>
      <c r="F154" s="446"/>
      <c r="G154" s="446"/>
      <c r="H154" s="446"/>
      <c r="I154" s="446"/>
      <c r="J154" s="446"/>
      <c r="K154" s="446"/>
      <c r="L154" s="446"/>
      <c r="M154" s="446"/>
      <c r="N154" s="446"/>
      <c r="O154" s="446"/>
      <c r="P154" s="446"/>
      <c r="Q154" s="446"/>
      <c r="R154" s="446"/>
      <c r="S154" s="446"/>
      <c r="T154" s="446"/>
      <c r="U154" s="446"/>
      <c r="V154" s="446"/>
      <c r="W154" s="446"/>
      <c r="X154" s="446"/>
      <c r="Y154" s="446"/>
      <c r="Z154" s="446"/>
      <c r="AA154" s="446"/>
      <c r="AB154" s="446"/>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ht="12.75">
      <c r="A155" s="446"/>
      <c r="B155" s="446"/>
      <c r="C155" s="446"/>
      <c r="D155" s="446"/>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c r="AA155" s="446"/>
      <c r="AB155" s="446"/>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ht="12.75">
      <c r="A156" s="446"/>
      <c r="B156" s="446"/>
      <c r="C156" s="446"/>
      <c r="D156" s="446"/>
      <c r="E156" s="446"/>
      <c r="F156" s="446"/>
      <c r="G156" s="446"/>
      <c r="H156" s="446"/>
      <c r="I156" s="446"/>
      <c r="J156" s="446"/>
      <c r="K156" s="446"/>
      <c r="L156" s="446"/>
      <c r="M156" s="446"/>
      <c r="N156" s="446"/>
      <c r="O156" s="446"/>
      <c r="P156" s="446"/>
      <c r="Q156" s="446"/>
      <c r="R156" s="446"/>
      <c r="S156" s="446"/>
      <c r="T156" s="446"/>
      <c r="U156" s="446"/>
      <c r="V156" s="446"/>
      <c r="W156" s="446"/>
      <c r="X156" s="446"/>
      <c r="Y156" s="446"/>
      <c r="Z156" s="446"/>
      <c r="AA156" s="446"/>
      <c r="AB156" s="446"/>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ht="12.75">
      <c r="A157" s="446"/>
      <c r="B157" s="446"/>
      <c r="C157" s="446"/>
      <c r="D157" s="446"/>
      <c r="E157" s="446"/>
      <c r="F157" s="446"/>
      <c r="G157" s="446"/>
      <c r="H157" s="446"/>
      <c r="I157" s="446"/>
      <c r="J157" s="446"/>
      <c r="K157" s="446"/>
      <c r="L157" s="446"/>
      <c r="M157" s="446"/>
      <c r="N157" s="446"/>
      <c r="O157" s="446"/>
      <c r="P157" s="446"/>
      <c r="Q157" s="446"/>
      <c r="R157" s="446"/>
      <c r="S157" s="446"/>
      <c r="T157" s="446"/>
      <c r="U157" s="446"/>
      <c r="V157" s="446"/>
      <c r="W157" s="446"/>
      <c r="X157" s="446"/>
      <c r="Y157" s="446"/>
      <c r="Z157" s="446"/>
      <c r="AA157" s="446"/>
      <c r="AB157" s="446"/>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row r="158" spans="1:134" ht="12.75">
      <c r="A158" s="446"/>
      <c r="B158" s="446"/>
      <c r="C158" s="446"/>
      <c r="D158" s="446"/>
      <c r="E158" s="446"/>
      <c r="F158" s="446"/>
      <c r="G158" s="446"/>
      <c r="H158" s="446"/>
      <c r="I158" s="446"/>
      <c r="J158" s="446"/>
      <c r="K158" s="446"/>
      <c r="L158" s="446"/>
      <c r="M158" s="446"/>
      <c r="N158" s="446"/>
      <c r="O158" s="446"/>
      <c r="P158" s="446"/>
      <c r="Q158" s="446"/>
      <c r="R158" s="446"/>
      <c r="S158" s="446"/>
      <c r="T158" s="446"/>
      <c r="U158" s="446"/>
      <c r="V158" s="446"/>
      <c r="W158" s="446"/>
      <c r="X158" s="446"/>
      <c r="Y158" s="446"/>
      <c r="Z158" s="446"/>
      <c r="AA158" s="446"/>
      <c r="AB158" s="446"/>
    </row>
    <row r="159" spans="1:134" ht="12.75">
      <c r="A159" s="446"/>
      <c r="B159" s="446"/>
      <c r="C159" s="446"/>
      <c r="D159" s="446"/>
      <c r="E159" s="446"/>
      <c r="F159" s="446"/>
      <c r="G159" s="446"/>
      <c r="H159" s="446"/>
      <c r="I159" s="446"/>
      <c r="J159" s="446"/>
      <c r="K159" s="446"/>
      <c r="L159" s="446"/>
      <c r="M159" s="446"/>
      <c r="N159" s="446"/>
      <c r="O159" s="446"/>
      <c r="P159" s="446"/>
      <c r="Q159" s="446"/>
      <c r="R159" s="446"/>
      <c r="S159" s="446"/>
      <c r="T159" s="446"/>
      <c r="U159" s="446"/>
      <c r="V159" s="446"/>
      <c r="W159" s="446"/>
      <c r="X159" s="446"/>
      <c r="Y159" s="446"/>
      <c r="Z159" s="446"/>
      <c r="AA159" s="446"/>
      <c r="AB159" s="446"/>
    </row>
    <row r="160" spans="1:134" ht="12.75">
      <c r="A160" s="446"/>
      <c r="B160" s="446"/>
      <c r="C160" s="446"/>
      <c r="D160" s="446"/>
      <c r="E160" s="446"/>
      <c r="F160" s="446"/>
      <c r="G160" s="446"/>
      <c r="H160" s="446"/>
      <c r="I160" s="446"/>
      <c r="J160" s="446"/>
      <c r="K160" s="446"/>
      <c r="L160" s="446"/>
      <c r="M160" s="446"/>
      <c r="N160" s="446"/>
      <c r="O160" s="446"/>
      <c r="P160" s="446"/>
      <c r="Q160" s="446"/>
      <c r="R160" s="446"/>
      <c r="S160" s="446"/>
      <c r="T160" s="446"/>
      <c r="U160" s="446"/>
      <c r="V160" s="446"/>
      <c r="W160" s="446"/>
      <c r="X160" s="446"/>
      <c r="Y160" s="446"/>
      <c r="Z160" s="446"/>
      <c r="AA160" s="446"/>
      <c r="AB160" s="446"/>
    </row>
    <row r="161" spans="1:28" ht="12.75">
      <c r="A161" s="446"/>
      <c r="B161" s="446"/>
      <c r="C161" s="446"/>
      <c r="D161" s="446"/>
      <c r="E161" s="446"/>
      <c r="F161" s="446"/>
      <c r="G161" s="446"/>
      <c r="H161" s="446"/>
      <c r="I161" s="446"/>
      <c r="J161" s="446"/>
      <c r="K161" s="446"/>
      <c r="L161" s="446"/>
      <c r="M161" s="446"/>
      <c r="N161" s="446"/>
      <c r="O161" s="446"/>
      <c r="P161" s="446"/>
      <c r="Q161" s="446"/>
      <c r="R161" s="446"/>
      <c r="S161" s="446"/>
      <c r="T161" s="446"/>
      <c r="U161" s="446"/>
      <c r="V161" s="446"/>
      <c r="W161" s="446"/>
      <c r="X161" s="446"/>
      <c r="Y161" s="446"/>
      <c r="Z161" s="446"/>
      <c r="AA161" s="446"/>
      <c r="AB161" s="446"/>
    </row>
  </sheetData>
  <sheetProtection formatColumns="0" formatRows="0" selectLockedCells="1"/>
  <mergeCells count="210">
    <mergeCell ref="B123:E123"/>
    <mergeCell ref="F123:H123"/>
    <mergeCell ref="B124:E124"/>
    <mergeCell ref="F124:H124"/>
    <mergeCell ref="A125:H125"/>
    <mergeCell ref="B126:F126"/>
    <mergeCell ref="G126:H126"/>
    <mergeCell ref="A129:H129"/>
    <mergeCell ref="B127:F127"/>
    <mergeCell ref="G127:H127"/>
    <mergeCell ref="A128:C128"/>
    <mergeCell ref="D128:H128"/>
    <mergeCell ref="B118:F118"/>
    <mergeCell ref="G118:H118"/>
    <mergeCell ref="B119:F119"/>
    <mergeCell ref="G119:H119"/>
    <mergeCell ref="B120:F120"/>
    <mergeCell ref="G120:H120"/>
    <mergeCell ref="B121:F121"/>
    <mergeCell ref="G121:H121"/>
    <mergeCell ref="B122:F122"/>
    <mergeCell ref="G122:H122"/>
    <mergeCell ref="A113:H113"/>
    <mergeCell ref="B114:F114"/>
    <mergeCell ref="G114:H114"/>
    <mergeCell ref="B115:F115"/>
    <mergeCell ref="G115:H115"/>
    <mergeCell ref="B116:F116"/>
    <mergeCell ref="G116:H116"/>
    <mergeCell ref="B117:F117"/>
    <mergeCell ref="G117:H117"/>
    <mergeCell ref="A112:F112"/>
    <mergeCell ref="G112:H112"/>
    <mergeCell ref="A91:H91"/>
    <mergeCell ref="B92:E92"/>
    <mergeCell ref="F92:H92"/>
    <mergeCell ref="B93:F93"/>
    <mergeCell ref="G93:H93"/>
    <mergeCell ref="B94:F94"/>
    <mergeCell ref="B97:C97"/>
    <mergeCell ref="D97:H97"/>
    <mergeCell ref="G94:H94"/>
    <mergeCell ref="B95:F95"/>
    <mergeCell ref="G95:H95"/>
    <mergeCell ref="B96:F96"/>
    <mergeCell ref="G96:H96"/>
    <mergeCell ref="G100:H100"/>
    <mergeCell ref="B101:F101"/>
    <mergeCell ref="G101:H101"/>
    <mergeCell ref="B102:F102"/>
    <mergeCell ref="G102:H102"/>
    <mergeCell ref="B103:F103"/>
    <mergeCell ref="G103:H103"/>
    <mergeCell ref="B104:F104"/>
    <mergeCell ref="G104:H104"/>
    <mergeCell ref="B88:F88"/>
    <mergeCell ref="G88:H88"/>
    <mergeCell ref="B89:F89"/>
    <mergeCell ref="G89:H89"/>
    <mergeCell ref="D90:H90"/>
    <mergeCell ref="A111:G111"/>
    <mergeCell ref="A98:H98"/>
    <mergeCell ref="B99:F99"/>
    <mergeCell ref="G99:H99"/>
    <mergeCell ref="B100:F100"/>
    <mergeCell ref="B105:F105"/>
    <mergeCell ref="G105:H105"/>
    <mergeCell ref="B106:F106"/>
    <mergeCell ref="G106:H106"/>
    <mergeCell ref="B107:F107"/>
    <mergeCell ref="G107:H107"/>
    <mergeCell ref="A110:C110"/>
    <mergeCell ref="D110:H110"/>
    <mergeCell ref="C108:E108"/>
    <mergeCell ref="F108:H108"/>
    <mergeCell ref="A109:E109"/>
    <mergeCell ref="F109:H109"/>
    <mergeCell ref="B82:C82"/>
    <mergeCell ref="E82:G82"/>
    <mergeCell ref="B83:C83"/>
    <mergeCell ref="E83:G83"/>
    <mergeCell ref="B84:C84"/>
    <mergeCell ref="E84:G84"/>
    <mergeCell ref="A85:H85"/>
    <mergeCell ref="A86:H86"/>
    <mergeCell ref="B87:F87"/>
    <mergeCell ref="G87:H87"/>
    <mergeCell ref="C78:D78"/>
    <mergeCell ref="E78:F78"/>
    <mergeCell ref="G78:H78"/>
    <mergeCell ref="C79:D79"/>
    <mergeCell ref="E79:F79"/>
    <mergeCell ref="G79:H79"/>
    <mergeCell ref="A80:H80"/>
    <mergeCell ref="A81:C81"/>
    <mergeCell ref="E81:G81"/>
    <mergeCell ref="A72:G72"/>
    <mergeCell ref="B73:C73"/>
    <mergeCell ref="D73:H73"/>
    <mergeCell ref="A74:G74"/>
    <mergeCell ref="B75:C75"/>
    <mergeCell ref="B76:D76"/>
    <mergeCell ref="E76:F76"/>
    <mergeCell ref="G76:H76"/>
    <mergeCell ref="C77:D77"/>
    <mergeCell ref="E77:F77"/>
    <mergeCell ref="G77:H77"/>
    <mergeCell ref="D67:E67"/>
    <mergeCell ref="G67:H67"/>
    <mergeCell ref="A68:E68"/>
    <mergeCell ref="F68:H68"/>
    <mergeCell ref="B69:D70"/>
    <mergeCell ref="F69:H69"/>
    <mergeCell ref="F70:H70"/>
    <mergeCell ref="B71:D71"/>
    <mergeCell ref="E71:H71"/>
    <mergeCell ref="B61:C61"/>
    <mergeCell ref="D61:E61"/>
    <mergeCell ref="B62:C62"/>
    <mergeCell ref="D62:E62"/>
    <mergeCell ref="A63:G63"/>
    <mergeCell ref="A64:G64"/>
    <mergeCell ref="A65:C65"/>
    <mergeCell ref="B66:C66"/>
    <mergeCell ref="D66:E66"/>
    <mergeCell ref="G66:H66"/>
    <mergeCell ref="B56:C56"/>
    <mergeCell ref="D56:E56"/>
    <mergeCell ref="B57:C57"/>
    <mergeCell ref="D57:E57"/>
    <mergeCell ref="B58:C58"/>
    <mergeCell ref="D58:E58"/>
    <mergeCell ref="B59:C59"/>
    <mergeCell ref="D59:E59"/>
    <mergeCell ref="B60:C60"/>
    <mergeCell ref="D60:E60"/>
    <mergeCell ref="B51:C51"/>
    <mergeCell ref="D51:E51"/>
    <mergeCell ref="B52:C52"/>
    <mergeCell ref="D52:E52"/>
    <mergeCell ref="B53:C53"/>
    <mergeCell ref="D53:E53"/>
    <mergeCell ref="B54:C54"/>
    <mergeCell ref="D54:E54"/>
    <mergeCell ref="B55:C55"/>
    <mergeCell ref="D55:E55"/>
    <mergeCell ref="C45:E45"/>
    <mergeCell ref="F45:H45"/>
    <mergeCell ref="A46:H46"/>
    <mergeCell ref="A47:C47"/>
    <mergeCell ref="D47:H47"/>
    <mergeCell ref="A48:G48"/>
    <mergeCell ref="A49:H49"/>
    <mergeCell ref="A50:C50"/>
    <mergeCell ref="D50:E50"/>
    <mergeCell ref="A38:C38"/>
    <mergeCell ref="B39:C39"/>
    <mergeCell ref="D40:H40"/>
    <mergeCell ref="A42:E42"/>
    <mergeCell ref="G42:H42"/>
    <mergeCell ref="A43:E43"/>
    <mergeCell ref="F43:H43"/>
    <mergeCell ref="B44:E44"/>
    <mergeCell ref="F44:H44"/>
    <mergeCell ref="A28:G28"/>
    <mergeCell ref="A29:G29"/>
    <mergeCell ref="A30:H30"/>
    <mergeCell ref="A31:F31"/>
    <mergeCell ref="A32:C32"/>
    <mergeCell ref="B33:C33"/>
    <mergeCell ref="B34:C34"/>
    <mergeCell ref="D35:H35"/>
    <mergeCell ref="B36:C36"/>
    <mergeCell ref="B21:C21"/>
    <mergeCell ref="F21:H21"/>
    <mergeCell ref="B22:C22"/>
    <mergeCell ref="F22:H22"/>
    <mergeCell ref="A23:G23"/>
    <mergeCell ref="A24:G24"/>
    <mergeCell ref="A25:C25"/>
    <mergeCell ref="A26:G26"/>
    <mergeCell ref="A27:G27"/>
    <mergeCell ref="B16:C16"/>
    <mergeCell ref="F16:H16"/>
    <mergeCell ref="B17:C17"/>
    <mergeCell ref="F17:H17"/>
    <mergeCell ref="B18:C18"/>
    <mergeCell ref="F18:H18"/>
    <mergeCell ref="B19:C19"/>
    <mergeCell ref="F19:H19"/>
    <mergeCell ref="B20:C20"/>
    <mergeCell ref="F20:H20"/>
    <mergeCell ref="A10:H10"/>
    <mergeCell ref="A11:G11"/>
    <mergeCell ref="A12:G12"/>
    <mergeCell ref="B13:C13"/>
    <mergeCell ref="D13:H13"/>
    <mergeCell ref="A14:C14"/>
    <mergeCell ref="D14:H14"/>
    <mergeCell ref="B15:C15"/>
    <mergeCell ref="F15:H15"/>
    <mergeCell ref="A2:C2"/>
    <mergeCell ref="D2:E2"/>
    <mergeCell ref="D4:E4"/>
    <mergeCell ref="A8:C8"/>
    <mergeCell ref="D8:F8"/>
    <mergeCell ref="G8:H8"/>
    <mergeCell ref="A5:C5"/>
    <mergeCell ref="D9:E9"/>
    <mergeCell ref="G9:H9"/>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D22 H12" xr:uid="{00000000-0002-0000-03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3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300-000002000000}">
      <formula1>$N$1:$N$3</formula1>
    </dataValidation>
    <dataValidation type="list" allowBlank="1" showInputMessage="1" showErrorMessage="1" error="Please choose from the dropdown list." sqref="G126:G127 G114:G122 G93:G96 D52:D61 F67:G67 F68 H72 H74 D82:D84 G87:G89 H82:H84 G99:G107 F51:G61 H28:H29 D39 F45 D33:D34 H24 D25" xr:uid="{00000000-0002-0000-0300-000003000000}">
      <formula1>$W$1:$W$5</formula1>
    </dataValidation>
    <dataValidation type="list" allowBlank="1" showInputMessage="1" showErrorMessage="1" error="Please choose from the dropdown list." sqref="F43:H43" xr:uid="{00000000-0002-0000-0300-000004000000}">
      <formula1>$R$1:$R$8</formula1>
    </dataValidation>
    <dataValidation type="list" allowBlank="1" showInputMessage="1" showErrorMessage="1" error="Please choose from the dropdown list." sqref="H23" xr:uid="{00000000-0002-0000-0300-000005000000}">
      <formula1>$O$1:$O$7</formula1>
    </dataValidation>
  </dataValidations>
  <hyperlinks>
    <hyperlink ref="A5:C5" location="Introduction!A1" display="To jump to the Introduction sheet, click here." xr:uid="{00000000-0004-0000-0300-000000000000}"/>
  </hyperlinks>
  <pageMargins left="0.75" right="0.75" top="1" bottom="1" header="0.5" footer="0.5"/>
  <pageSetup scale="5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D157"/>
  <sheetViews>
    <sheetView view="pageBreakPreview" zoomScale="80" zoomScaleNormal="75" workbookViewId="0">
      <selection sqref="A1:H1"/>
    </sheetView>
  </sheetViews>
  <sheetFormatPr defaultRowHeight="15"/>
  <cols>
    <col min="1" max="2" width="2.140625" style="41" customWidth="1"/>
    <col min="3" max="3" width="63" style="41" customWidth="1"/>
    <col min="4" max="4" width="7.140625" style="41" customWidth="1"/>
    <col min="5" max="6" width="19" style="41" customWidth="1"/>
    <col min="7" max="7" width="28.14062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7" style="266" customWidth="1"/>
    <col min="28" max="28" width="44.7109375" style="267" customWidth="1"/>
    <col min="29" max="29" width="25.2851562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9.14062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c r="AA1" s="270"/>
      <c r="AB1" s="271"/>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c r="AA2" s="270"/>
      <c r="AB2" s="271"/>
    </row>
    <row r="3" spans="1:134" s="121" customFormat="1" ht="15.75">
      <c r="A3" s="683"/>
      <c r="B3" s="763"/>
      <c r="C3" s="763"/>
      <c r="D3" s="763"/>
      <c r="E3" s="763"/>
      <c r="F3" s="763"/>
      <c r="G3" s="763"/>
      <c r="H3" s="763"/>
      <c r="I3" s="93"/>
      <c r="J3" s="74"/>
      <c r="K3" s="19"/>
      <c r="L3" s="70"/>
      <c r="M3" s="70"/>
      <c r="N3" s="19"/>
      <c r="O3" s="73" t="s">
        <v>257</v>
      </c>
      <c r="P3" s="70"/>
      <c r="Q3" s="70"/>
      <c r="R3" s="19" t="s">
        <v>1029</v>
      </c>
      <c r="S3" s="70"/>
      <c r="T3" s="123"/>
      <c r="U3" s="42"/>
      <c r="V3" s="42"/>
      <c r="W3" s="114"/>
      <c r="X3" s="114"/>
      <c r="Z3" s="39"/>
      <c r="AA3" s="270"/>
      <c r="AB3" s="271"/>
    </row>
    <row r="4" spans="1:134" s="121" customFormat="1" ht="27.7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c r="AA4" s="270"/>
      <c r="AB4" s="271"/>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c r="AA5" s="270"/>
      <c r="AB5" s="271"/>
    </row>
    <row r="6" spans="1:134" s="121" customFormat="1" ht="20.25">
      <c r="A6" s="382"/>
      <c r="B6" s="383"/>
      <c r="C6" s="383"/>
      <c r="D6" s="39"/>
      <c r="E6" s="39"/>
      <c r="F6" s="39"/>
      <c r="G6" s="39"/>
      <c r="H6" s="39"/>
      <c r="I6" s="102"/>
      <c r="J6" s="74"/>
      <c r="K6" s="19"/>
      <c r="L6" s="70"/>
      <c r="M6" s="70"/>
      <c r="N6" s="70"/>
      <c r="O6" s="19" t="s">
        <v>55</v>
      </c>
      <c r="P6" s="70"/>
      <c r="Q6" s="70"/>
      <c r="R6" s="70"/>
      <c r="S6" s="70"/>
      <c r="T6" s="42"/>
      <c r="U6" s="42"/>
      <c r="V6" s="42"/>
      <c r="W6" s="114"/>
      <c r="X6" s="114"/>
      <c r="Z6" s="39"/>
      <c r="AA6" s="270"/>
      <c r="AB6" s="271"/>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c r="AA7" s="270"/>
      <c r="AB7" s="271"/>
    </row>
    <row r="8" spans="1:134" s="121" customFormat="1" ht="19.5">
      <c r="A8" s="554" t="s">
        <v>1156</v>
      </c>
      <c r="B8" s="554"/>
      <c r="C8" s="554"/>
      <c r="D8" s="555"/>
      <c r="E8" s="555"/>
      <c r="F8" s="555"/>
      <c r="G8" s="555"/>
      <c r="H8" s="555"/>
      <c r="I8" s="18"/>
      <c r="J8" s="93">
        <f>G8</f>
        <v>0</v>
      </c>
      <c r="K8" s="19" t="str">
        <f>A8</f>
        <v>Country: Albania</v>
      </c>
      <c r="L8" s="70"/>
      <c r="M8" s="70"/>
      <c r="N8" s="19"/>
      <c r="O8" s="70"/>
      <c r="P8" s="70" t="s">
        <v>1032</v>
      </c>
      <c r="Q8" s="70"/>
      <c r="R8" s="19" t="s">
        <v>260</v>
      </c>
      <c r="S8" s="70"/>
      <c r="T8" s="123">
        <f>D8</f>
        <v>0</v>
      </c>
      <c r="U8" s="42"/>
      <c r="V8" s="42"/>
      <c r="W8" s="114"/>
      <c r="X8" s="114"/>
      <c r="Z8" s="39"/>
      <c r="AA8" s="270"/>
      <c r="AB8" s="271"/>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row>
    <row r="11" spans="1:134" s="113" customFormat="1" ht="16.5" thickBot="1">
      <c r="A11" s="559" t="s">
        <v>957</v>
      </c>
      <c r="B11" s="764"/>
      <c r="C11" s="764"/>
      <c r="D11" s="764"/>
      <c r="E11" s="764"/>
      <c r="F11" s="764"/>
      <c r="G11" s="764"/>
      <c r="H11" s="4"/>
      <c r="I11" s="107"/>
      <c r="J11" s="108"/>
      <c r="K11" s="109"/>
      <c r="L11" s="110"/>
      <c r="M11" s="110"/>
      <c r="N11" s="110"/>
      <c r="O11" s="110"/>
      <c r="P11" s="110"/>
      <c r="Q11" s="110"/>
      <c r="R11" s="110"/>
      <c r="S11" s="110"/>
      <c r="T11" s="111"/>
      <c r="U11" s="111"/>
      <c r="V11" s="111"/>
      <c r="W11" s="112"/>
      <c r="X11" s="112"/>
      <c r="Z11" s="142"/>
      <c r="AA11" s="268"/>
      <c r="AB11" s="269"/>
    </row>
    <row r="12" spans="1:134" s="115" customFormat="1" ht="45">
      <c r="A12" s="561" t="s">
        <v>1037</v>
      </c>
      <c r="B12" s="765"/>
      <c r="C12" s="765"/>
      <c r="D12" s="765"/>
      <c r="E12" s="765"/>
      <c r="F12" s="765"/>
      <c r="G12" s="766"/>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AA12" s="270"/>
      <c r="AB12" s="271"/>
      <c r="DS12" s="42"/>
      <c r="DT12" s="42"/>
      <c r="DU12" s="42"/>
      <c r="DV12" s="42"/>
      <c r="DW12" s="42"/>
      <c r="DX12" s="42"/>
      <c r="DY12" s="42"/>
      <c r="DZ12" s="42"/>
      <c r="EA12" s="42"/>
      <c r="EB12" s="42"/>
      <c r="EC12" s="116"/>
      <c r="ED12" s="116"/>
    </row>
    <row r="13" spans="1:134" s="115" customFormat="1">
      <c r="A13" s="43"/>
      <c r="B13" s="579" t="s">
        <v>1038</v>
      </c>
      <c r="C13" s="767"/>
      <c r="D13" s="566" t="s">
        <v>56</v>
      </c>
      <c r="E13" s="768"/>
      <c r="F13" s="768"/>
      <c r="G13" s="768"/>
      <c r="H13" s="767"/>
      <c r="I13" s="18"/>
      <c r="J13" s="74"/>
      <c r="K13" s="19" t="str">
        <f>B13</f>
        <v>a. What is the name of the committee?</v>
      </c>
      <c r="L13" s="80" t="str">
        <f>D13</f>
        <v>National Reproductive Health Committee</v>
      </c>
      <c r="M13" s="70"/>
      <c r="N13" s="70"/>
      <c r="O13" s="73" t="str">
        <f>D13</f>
        <v>National Reproductive Health Committee</v>
      </c>
      <c r="P13" s="70"/>
      <c r="Q13" s="70"/>
      <c r="R13" s="70"/>
      <c r="S13" s="70"/>
      <c r="T13" s="42"/>
      <c r="U13" s="42"/>
      <c r="V13" s="42"/>
      <c r="W13" s="114"/>
      <c r="X13" s="114"/>
      <c r="Z13" s="143"/>
      <c r="AA13" s="270"/>
      <c r="AB13" s="271"/>
      <c r="DS13" s="42"/>
      <c r="DT13" s="42"/>
      <c r="DU13" s="42"/>
      <c r="DV13" s="116"/>
      <c r="DW13" s="116"/>
      <c r="DX13" s="116"/>
      <c r="DY13" s="116"/>
      <c r="DZ13" s="116"/>
      <c r="EA13" s="116"/>
      <c r="EB13" s="116"/>
      <c r="EC13" s="116"/>
      <c r="ED13" s="116"/>
    </row>
    <row r="14" spans="1:134" s="115" customFormat="1" ht="30">
      <c r="A14" s="569" t="s">
        <v>86</v>
      </c>
      <c r="B14" s="768"/>
      <c r="C14" s="768"/>
      <c r="D14" s="571" t="s">
        <v>1039</v>
      </c>
      <c r="E14" s="768"/>
      <c r="F14" s="768"/>
      <c r="G14" s="768"/>
      <c r="H14" s="767"/>
      <c r="I14" s="68"/>
      <c r="J14" s="74"/>
      <c r="K14" s="19" t="str">
        <f>A14</f>
        <v>A2. Are the following organizations represented on the committee?</v>
      </c>
      <c r="L14" s="70"/>
      <c r="M14" s="70"/>
      <c r="N14" s="70"/>
      <c r="O14" s="19"/>
      <c r="P14" s="70"/>
      <c r="Q14" s="70"/>
      <c r="R14" s="70"/>
      <c r="S14" s="70"/>
      <c r="T14" s="42"/>
      <c r="U14" s="42"/>
      <c r="V14" s="42"/>
      <c r="W14" s="114"/>
      <c r="X14" s="114"/>
      <c r="Z14" s="143"/>
      <c r="AA14" s="270"/>
      <c r="AB14" s="271"/>
      <c r="DS14" s="42"/>
      <c r="DT14" s="42"/>
      <c r="DU14" s="42"/>
      <c r="DV14" s="116"/>
      <c r="DW14" s="116"/>
      <c r="DX14" s="116"/>
      <c r="DY14" s="116"/>
      <c r="DZ14" s="116"/>
      <c r="EA14" s="116"/>
      <c r="EB14" s="116"/>
      <c r="EC14" s="116"/>
      <c r="ED14" s="116"/>
    </row>
    <row r="15" spans="1:134" s="115" customFormat="1" ht="45">
      <c r="A15" s="89"/>
      <c r="B15" s="579" t="s">
        <v>1040</v>
      </c>
      <c r="C15" s="767"/>
      <c r="D15" s="53" t="s">
        <v>53</v>
      </c>
      <c r="E15" s="89" t="s">
        <v>1041</v>
      </c>
      <c r="F15" s="576" t="s">
        <v>90</v>
      </c>
      <c r="G15" s="768"/>
      <c r="H15" s="767"/>
      <c r="I15" s="18"/>
      <c r="J15" s="74"/>
      <c r="K15" s="19" t="str">
        <f t="shared" ref="K15:K22" si="0">B15</f>
        <v>a. Social marketing</v>
      </c>
      <c r="L15" s="70"/>
      <c r="M15" s="70"/>
      <c r="N15" s="70"/>
      <c r="O15" s="19"/>
      <c r="P15" s="70"/>
      <c r="Q15" s="19" t="str">
        <f t="shared" ref="Q15:Q22" si="1">F15</f>
        <v>NESMARK</v>
      </c>
      <c r="R15" s="70"/>
      <c r="S15" s="70"/>
      <c r="T15" s="42"/>
      <c r="U15" s="42"/>
      <c r="V15" s="42"/>
      <c r="W15" s="114"/>
      <c r="X15" s="114"/>
      <c r="Z15" s="143"/>
      <c r="AA15" s="270"/>
      <c r="AB15" s="271"/>
      <c r="DS15" s="42"/>
      <c r="DT15" s="42"/>
      <c r="DU15" s="42"/>
      <c r="DV15" s="42"/>
      <c r="DW15" s="42"/>
      <c r="DX15" s="42"/>
      <c r="DY15" s="42"/>
      <c r="DZ15" s="42"/>
      <c r="EA15" s="42"/>
      <c r="EB15" s="42"/>
      <c r="EC15" s="116"/>
      <c r="ED15" s="116"/>
    </row>
    <row r="16" spans="1:134" s="115" customFormat="1" ht="45">
      <c r="A16" s="33"/>
      <c r="B16" s="579" t="s">
        <v>1042</v>
      </c>
      <c r="C16" s="767"/>
      <c r="D16" s="430" t="s">
        <v>53</v>
      </c>
      <c r="E16" s="33" t="s">
        <v>1041</v>
      </c>
      <c r="F16" s="576" t="s">
        <v>114</v>
      </c>
      <c r="G16" s="768"/>
      <c r="H16" s="767"/>
      <c r="I16" s="18"/>
      <c r="J16" s="74"/>
      <c r="K16" s="19" t="str">
        <f t="shared" si="0"/>
        <v>b. NGO (for example: service delivery, advocacy, Planned Parenthood affiliate, Marie Stopes affiliate, faith-based organizations, etc.)</v>
      </c>
      <c r="L16" s="70"/>
      <c r="M16" s="70"/>
      <c r="N16" s="70"/>
      <c r="O16" s="19"/>
      <c r="P16" s="70"/>
      <c r="Q16" s="19" t="str">
        <f t="shared" si="1"/>
        <v>Albanian Association for Population Development</v>
      </c>
      <c r="R16" s="70"/>
      <c r="S16" s="70"/>
      <c r="T16" s="42"/>
      <c r="U16" s="42"/>
      <c r="V16" s="42"/>
      <c r="W16" s="114"/>
      <c r="X16" s="114"/>
      <c r="Z16" s="143"/>
      <c r="AA16" s="270"/>
      <c r="AB16" s="271"/>
      <c r="DS16" s="42"/>
      <c r="DT16" s="42"/>
      <c r="DU16" s="42"/>
      <c r="DV16" s="42"/>
      <c r="DW16" s="42"/>
      <c r="DX16" s="42"/>
      <c r="DY16" s="42"/>
      <c r="DZ16" s="42"/>
      <c r="EA16" s="42"/>
      <c r="EB16" s="42"/>
      <c r="EC16" s="116"/>
      <c r="ED16" s="116"/>
    </row>
    <row r="17" spans="1:134" s="115" customFormat="1" ht="45">
      <c r="A17" s="33"/>
      <c r="B17" s="579" t="s">
        <v>1043</v>
      </c>
      <c r="C17" s="767"/>
      <c r="D17" s="430" t="s">
        <v>53</v>
      </c>
      <c r="E17" s="33" t="s">
        <v>1041</v>
      </c>
      <c r="F17" s="576" t="s">
        <v>143</v>
      </c>
      <c r="G17" s="768"/>
      <c r="H17" s="767"/>
      <c r="I17" s="18"/>
      <c r="J17" s="74"/>
      <c r="K17" s="19" t="str">
        <f t="shared" si="0"/>
        <v>c. Commercial sector (for example: pharmacy associations, manufacturers, etc.)</v>
      </c>
      <c r="L17" s="70"/>
      <c r="M17" s="70"/>
      <c r="N17" s="70"/>
      <c r="O17" s="19"/>
      <c r="P17" s="70"/>
      <c r="Q17" s="19" t="str">
        <f t="shared" si="1"/>
        <v xml:space="preserve">Bayer-Schering </v>
      </c>
      <c r="R17" s="70"/>
      <c r="S17" s="70"/>
      <c r="T17" s="42"/>
      <c r="U17" s="42"/>
      <c r="V17" s="42"/>
      <c r="W17" s="114"/>
      <c r="X17" s="114"/>
      <c r="Z17" s="143"/>
      <c r="AA17" s="270"/>
      <c r="AB17" s="271"/>
      <c r="DS17" s="42"/>
      <c r="DT17" s="42"/>
      <c r="DU17" s="42"/>
      <c r="DV17" s="42"/>
      <c r="DW17" s="42"/>
      <c r="DX17" s="42"/>
      <c r="DY17" s="42"/>
      <c r="DZ17" s="42"/>
      <c r="EA17" s="42"/>
      <c r="EB17" s="42"/>
      <c r="EC17" s="42"/>
      <c r="ED17" s="116"/>
    </row>
    <row r="18" spans="1:134" s="115" customFormat="1" ht="45">
      <c r="A18" s="33"/>
      <c r="B18" s="579" t="s">
        <v>1044</v>
      </c>
      <c r="C18" s="767"/>
      <c r="D18" s="430" t="s">
        <v>53</v>
      </c>
      <c r="E18" s="33" t="s">
        <v>1045</v>
      </c>
      <c r="F18" s="576" t="s">
        <v>155</v>
      </c>
      <c r="G18" s="768"/>
      <c r="H18" s="767"/>
      <c r="I18" s="18"/>
      <c r="J18" s="74"/>
      <c r="K18" s="19" t="str">
        <f t="shared" si="0"/>
        <v>d. Donors</v>
      </c>
      <c r="L18" s="70"/>
      <c r="M18" s="70"/>
      <c r="N18" s="70"/>
      <c r="O18" s="19"/>
      <c r="P18" s="70"/>
      <c r="Q18" s="19" t="str">
        <f t="shared" si="1"/>
        <v>USAID</v>
      </c>
      <c r="R18" s="70"/>
      <c r="S18" s="70"/>
      <c r="T18" s="42"/>
      <c r="U18" s="42"/>
      <c r="V18" s="42"/>
      <c r="W18" s="114"/>
      <c r="X18" s="114"/>
      <c r="Z18" s="143"/>
      <c r="AA18" s="270"/>
      <c r="AB18" s="271"/>
      <c r="DS18" s="42"/>
      <c r="DT18" s="42"/>
      <c r="DU18" s="42"/>
      <c r="DV18" s="42"/>
      <c r="DW18" s="42"/>
      <c r="DX18" s="42"/>
      <c r="DY18" s="42"/>
      <c r="DZ18" s="42"/>
      <c r="EA18" s="42"/>
      <c r="EB18" s="42"/>
      <c r="EC18" s="42"/>
      <c r="ED18" s="116"/>
    </row>
    <row r="19" spans="1:134" s="115" customFormat="1" ht="45">
      <c r="A19" s="33"/>
      <c r="B19" s="579" t="s">
        <v>1046</v>
      </c>
      <c r="C19" s="767"/>
      <c r="D19" s="430" t="s">
        <v>53</v>
      </c>
      <c r="E19" s="33" t="s">
        <v>1047</v>
      </c>
      <c r="F19" s="576" t="s">
        <v>178</v>
      </c>
      <c r="G19" s="768"/>
      <c r="H19" s="767"/>
      <c r="I19" s="18"/>
      <c r="J19" s="74"/>
      <c r="K19" s="19" t="str">
        <f t="shared" si="0"/>
        <v>e. UN agencies</v>
      </c>
      <c r="L19" s="70"/>
      <c r="M19" s="70"/>
      <c r="N19" s="70"/>
      <c r="O19" s="19"/>
      <c r="P19" s="70"/>
      <c r="Q19" s="19" t="str">
        <f t="shared" si="1"/>
        <v>UNFPA, UNICEF, WHO</v>
      </c>
      <c r="R19" s="70"/>
      <c r="S19" s="70"/>
      <c r="T19" s="42"/>
      <c r="U19" s="42"/>
      <c r="V19" s="42"/>
      <c r="W19" s="114"/>
      <c r="X19" s="114"/>
      <c r="Z19" s="143"/>
      <c r="AA19" s="270"/>
      <c r="AB19" s="271"/>
      <c r="DS19" s="42"/>
      <c r="DT19" s="42"/>
      <c r="DU19" s="42"/>
      <c r="DV19" s="116"/>
      <c r="DW19" s="116"/>
      <c r="DX19" s="116"/>
      <c r="DY19" s="116"/>
      <c r="DZ19" s="116"/>
      <c r="EA19" s="116"/>
      <c r="EB19" s="116"/>
      <c r="EC19" s="116"/>
      <c r="ED19" s="116"/>
    </row>
    <row r="20" spans="1:134" s="115" customFormat="1" ht="45">
      <c r="A20" s="33"/>
      <c r="B20" s="579" t="s">
        <v>1048</v>
      </c>
      <c r="C20" s="767"/>
      <c r="D20" s="430" t="s">
        <v>53</v>
      </c>
      <c r="E20" s="33" t="s">
        <v>1049</v>
      </c>
      <c r="F20" s="576" t="s">
        <v>191</v>
      </c>
      <c r="G20" s="768"/>
      <c r="H20" s="767"/>
      <c r="I20" s="18"/>
      <c r="J20" s="74"/>
      <c r="K20" s="19" t="str">
        <f t="shared" si="0"/>
        <v>f. Ministry of Health (for example: logistics, reproductive health, family planning, maternal and child health, HIV/AIDS, pharmacy units, etc.)</v>
      </c>
      <c r="L20" s="70"/>
      <c r="M20" s="70"/>
      <c r="N20" s="70"/>
      <c r="O20" s="19"/>
      <c r="P20" s="70"/>
      <c r="Q20" s="67" t="str">
        <f t="shared" si="1"/>
        <v>Directorates of Public health, Hospitals, Pharmacies, Health Statistics, Economy</v>
      </c>
      <c r="R20" s="70"/>
      <c r="S20" s="70"/>
      <c r="T20" s="42"/>
      <c r="U20" s="42"/>
      <c r="V20" s="42"/>
      <c r="W20" s="114"/>
      <c r="X20" s="114"/>
      <c r="Z20" s="143"/>
      <c r="AA20" s="270"/>
      <c r="AB20" s="271"/>
      <c r="DS20" s="42"/>
      <c r="DT20" s="42"/>
      <c r="DU20" s="42"/>
      <c r="DV20" s="116"/>
      <c r="DW20" s="116"/>
      <c r="DX20" s="116"/>
      <c r="DY20" s="116"/>
      <c r="DZ20" s="116"/>
      <c r="EA20" s="116"/>
      <c r="ED20" s="116"/>
    </row>
    <row r="21" spans="1:134" s="115" customFormat="1">
      <c r="A21" s="33"/>
      <c r="B21" s="579" t="s">
        <v>1050</v>
      </c>
      <c r="C21" s="580"/>
      <c r="D21" s="430" t="s">
        <v>55</v>
      </c>
      <c r="E21" s="33" t="s">
        <v>1051</v>
      </c>
      <c r="F21" s="576" t="s">
        <v>223</v>
      </c>
      <c r="G21" s="768"/>
      <c r="H21" s="767"/>
      <c r="I21" s="18"/>
      <c r="J21" s="74"/>
      <c r="K21" s="19" t="str">
        <f>B21</f>
        <v>g. Central Medical Store or Central Warehouse</v>
      </c>
      <c r="L21" s="70"/>
      <c r="M21" s="70"/>
      <c r="N21" s="70"/>
      <c r="O21" s="19"/>
      <c r="P21" s="70"/>
      <c r="Q21" s="19" t="str">
        <f t="shared" si="1"/>
        <v>There is no such organization in Albania</v>
      </c>
      <c r="R21" s="70"/>
      <c r="S21" s="70"/>
      <c r="T21" s="42"/>
      <c r="U21" s="42"/>
      <c r="V21" s="42"/>
      <c r="W21" s="114"/>
      <c r="X21" s="114"/>
      <c r="Z21" s="143"/>
      <c r="AA21" s="270"/>
      <c r="AB21" s="271"/>
    </row>
    <row r="22" spans="1:134" s="115" customFormat="1">
      <c r="A22" s="33"/>
      <c r="B22" s="579" t="s">
        <v>1052</v>
      </c>
      <c r="C22" s="580"/>
      <c r="D22" s="430" t="s">
        <v>52</v>
      </c>
      <c r="E22" s="33" t="s">
        <v>1051</v>
      </c>
      <c r="F22" s="576"/>
      <c r="G22" s="768"/>
      <c r="H22" s="767"/>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c r="AA22" s="270"/>
      <c r="AB22" s="271"/>
    </row>
    <row r="23" spans="1:134" s="115" customFormat="1">
      <c r="A23" s="581" t="s">
        <v>1053</v>
      </c>
      <c r="B23" s="768"/>
      <c r="C23" s="768"/>
      <c r="D23" s="768"/>
      <c r="E23" s="768"/>
      <c r="F23" s="768"/>
      <c r="G23" s="767"/>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c r="AA23" s="270"/>
      <c r="AB23" s="271"/>
    </row>
    <row r="24" spans="1:134" s="115" customFormat="1">
      <c r="A24" s="581" t="s">
        <v>1054</v>
      </c>
      <c r="B24" s="768"/>
      <c r="C24" s="768"/>
      <c r="D24" s="768"/>
      <c r="E24" s="768"/>
      <c r="F24" s="768"/>
      <c r="G24" s="767"/>
      <c r="H24" s="99" t="s">
        <v>52</v>
      </c>
      <c r="I24" s="451" t="str">
        <f>A24</f>
        <v xml:space="preserve">A4. Does the committee have legal status?  </v>
      </c>
      <c r="J24" s="74"/>
      <c r="K24" s="19"/>
      <c r="L24" s="70"/>
      <c r="M24" s="70"/>
      <c r="N24" s="70"/>
      <c r="O24" s="19"/>
      <c r="P24" s="70"/>
      <c r="Q24" s="70"/>
      <c r="R24" s="70"/>
      <c r="S24" s="70"/>
      <c r="T24" s="42"/>
      <c r="U24" s="42"/>
      <c r="V24" s="42"/>
      <c r="W24" s="114"/>
      <c r="X24" s="114"/>
      <c r="Z24" s="143"/>
      <c r="AA24" s="270"/>
      <c r="AB24" s="271"/>
    </row>
    <row r="25" spans="1:134" s="115" customFormat="1" ht="45.75" thickBot="1">
      <c r="A25" s="687" t="s">
        <v>1055</v>
      </c>
      <c r="B25" s="769"/>
      <c r="C25" s="770"/>
      <c r="D25" s="432" t="s">
        <v>53</v>
      </c>
      <c r="E25" s="43" t="s">
        <v>1056</v>
      </c>
      <c r="F25" s="165" t="s">
        <v>265</v>
      </c>
      <c r="G25" s="65" t="s">
        <v>1057</v>
      </c>
      <c r="H25" s="165" t="s">
        <v>285</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c r="AA25" s="270"/>
      <c r="AB25" s="271"/>
    </row>
    <row r="26" spans="1:134" s="118" customFormat="1" ht="16.5" thickBot="1">
      <c r="A26" s="559" t="s">
        <v>306</v>
      </c>
      <c r="B26" s="764"/>
      <c r="C26" s="764"/>
      <c r="D26" s="764"/>
      <c r="E26" s="764"/>
      <c r="F26" s="764"/>
      <c r="G26" s="764"/>
      <c r="H26" s="4"/>
      <c r="I26" s="26"/>
      <c r="J26" s="103"/>
      <c r="K26" s="21"/>
      <c r="L26" s="82"/>
      <c r="M26" s="82"/>
      <c r="N26" s="82"/>
      <c r="O26" s="82"/>
      <c r="P26" s="82"/>
      <c r="Q26" s="82"/>
      <c r="R26" s="82"/>
      <c r="S26" s="82"/>
      <c r="T26" s="103"/>
      <c r="U26" s="103"/>
      <c r="V26" s="103"/>
      <c r="W26" s="117"/>
      <c r="X26" s="117"/>
      <c r="Z26" s="144"/>
      <c r="AA26" s="272"/>
      <c r="AB26" s="273"/>
    </row>
    <row r="27" spans="1:134" s="115" customFormat="1">
      <c r="A27" s="581" t="s">
        <v>307</v>
      </c>
      <c r="B27" s="768"/>
      <c r="C27" s="768"/>
      <c r="D27" s="768"/>
      <c r="E27" s="768"/>
      <c r="F27" s="768"/>
      <c r="G27" s="767"/>
      <c r="H27" s="53" t="s">
        <v>53</v>
      </c>
      <c r="I27" s="451" t="str">
        <f>A27</f>
        <v>B2. Is there a health basket funding mechanism?</v>
      </c>
      <c r="J27" s="75"/>
      <c r="K27" s="19"/>
      <c r="L27" s="70"/>
      <c r="M27" s="70"/>
      <c r="N27" s="70"/>
      <c r="O27" s="70"/>
      <c r="P27" s="70"/>
      <c r="Q27" s="70"/>
      <c r="R27" s="70"/>
      <c r="S27" s="70"/>
      <c r="T27" s="42"/>
      <c r="U27" s="42"/>
      <c r="V27" s="42"/>
      <c r="W27" s="114"/>
      <c r="X27" s="114"/>
      <c r="Z27" s="143"/>
      <c r="AA27" s="446"/>
      <c r="AB27" s="271"/>
    </row>
    <row r="28" spans="1:134" s="115" customFormat="1">
      <c r="A28" s="581" t="s">
        <v>308</v>
      </c>
      <c r="B28" s="768"/>
      <c r="C28" s="768"/>
      <c r="D28" s="768"/>
      <c r="E28" s="768"/>
      <c r="F28" s="768"/>
      <c r="G28" s="767"/>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c r="AA28" s="446"/>
      <c r="AB28" s="271"/>
    </row>
    <row r="29" spans="1:134" s="115" customFormat="1" ht="75">
      <c r="A29" s="581" t="s">
        <v>1058</v>
      </c>
      <c r="B29" s="768"/>
      <c r="C29" s="768"/>
      <c r="D29" s="768"/>
      <c r="E29" s="768"/>
      <c r="F29" s="768"/>
      <c r="G29" s="767"/>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c r="AA29" s="446"/>
      <c r="AB29" s="271"/>
    </row>
    <row r="30" spans="1:134" s="115" customFormat="1" ht="75">
      <c r="A30" s="581" t="s">
        <v>1059</v>
      </c>
      <c r="B30" s="768"/>
      <c r="C30" s="768"/>
      <c r="D30" s="768"/>
      <c r="E30" s="768"/>
      <c r="F30" s="768"/>
      <c r="G30" s="768"/>
      <c r="H30" s="767"/>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c r="AA30" s="446"/>
      <c r="AB30" s="271"/>
    </row>
    <row r="31" spans="1:134" s="115" customFormat="1" ht="15.75" thickBot="1">
      <c r="A31" s="585" t="s">
        <v>1060</v>
      </c>
      <c r="B31" s="768"/>
      <c r="C31" s="768"/>
      <c r="D31" s="768"/>
      <c r="E31" s="768"/>
      <c r="F31" s="768"/>
      <c r="G31" s="150"/>
      <c r="H31" s="151"/>
      <c r="I31" s="23"/>
      <c r="J31" s="75"/>
      <c r="K31" s="19"/>
      <c r="L31" s="70"/>
      <c r="M31" s="70"/>
      <c r="N31" s="70"/>
      <c r="O31" s="70"/>
      <c r="P31" s="70"/>
      <c r="Q31" s="70"/>
      <c r="R31" s="70"/>
      <c r="S31" s="70"/>
      <c r="T31" s="42"/>
      <c r="U31" s="42"/>
      <c r="V31" s="42"/>
      <c r="W31" s="114"/>
      <c r="X31" s="114"/>
      <c r="Z31" s="143"/>
      <c r="AA31" s="446"/>
      <c r="AB31" s="271"/>
    </row>
    <row r="32" spans="1:134" s="115" customFormat="1" ht="93.75">
      <c r="A32" s="581" t="s">
        <v>1061</v>
      </c>
      <c r="B32" s="768"/>
      <c r="C32" s="767"/>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c r="AA32" s="446"/>
      <c r="AB32" s="271"/>
    </row>
    <row r="33" spans="1:29" s="115" customFormat="1" ht="204.75" customHeight="1">
      <c r="A33" s="33"/>
      <c r="B33" s="579" t="s">
        <v>1067</v>
      </c>
      <c r="C33" s="767"/>
      <c r="D33" s="447" t="s">
        <v>53</v>
      </c>
      <c r="E33" s="95">
        <v>21931</v>
      </c>
      <c r="F33" s="211" t="s">
        <v>313</v>
      </c>
      <c r="G33" s="92" t="s">
        <v>322</v>
      </c>
      <c r="H33" s="211"/>
      <c r="I33" s="231"/>
      <c r="J33" s="75"/>
      <c r="K33" s="93" t="str">
        <f>B33</f>
        <v>a. Internally generated funds 
(for example, from public sector sources, taxes, or user fees used for procurement)</v>
      </c>
      <c r="L33" s="74"/>
      <c r="M33" s="74"/>
      <c r="N33" s="74"/>
      <c r="O33" s="74"/>
      <c r="P33" s="74"/>
      <c r="Q33" s="74"/>
      <c r="R33" s="74"/>
      <c r="S33" s="74"/>
      <c r="T33" s="74"/>
      <c r="U33" s="74"/>
      <c r="V33" s="74"/>
      <c r="W33" s="232"/>
      <c r="X33" s="232"/>
      <c r="Y33" s="209"/>
      <c r="Z33" s="209"/>
      <c r="AA33" s="446"/>
      <c r="AB33" s="274"/>
      <c r="AC33" s="270"/>
    </row>
    <row r="34" spans="1:29" s="115" customFormat="1" ht="90">
      <c r="A34" s="33"/>
      <c r="B34" s="579" t="s">
        <v>1068</v>
      </c>
      <c r="C34" s="767"/>
      <c r="D34" s="447" t="s">
        <v>52</v>
      </c>
      <c r="E34" s="95">
        <v>0</v>
      </c>
      <c r="F34" s="211" t="s">
        <v>313</v>
      </c>
      <c r="G34" s="211"/>
      <c r="H34" s="284"/>
      <c r="I34" s="231"/>
      <c r="J34" s="75"/>
      <c r="K34" s="93"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4"/>
      <c r="M34" s="74"/>
      <c r="N34" s="74"/>
      <c r="O34" s="74"/>
      <c r="P34" s="74"/>
      <c r="Q34" s="74"/>
      <c r="R34" s="74"/>
      <c r="S34" s="74"/>
      <c r="T34" s="74"/>
      <c r="U34" s="74"/>
      <c r="V34" s="74"/>
      <c r="W34" s="232"/>
      <c r="X34" s="232"/>
      <c r="Y34" s="209"/>
      <c r="Z34" s="209"/>
      <c r="AA34" s="446"/>
      <c r="AB34" s="275"/>
      <c r="AC34" s="209"/>
    </row>
    <row r="35" spans="1:29" s="115" customFormat="1">
      <c r="A35" s="33"/>
      <c r="B35" s="34"/>
      <c r="C35" s="35" t="s">
        <v>1069</v>
      </c>
      <c r="D35" s="566" t="s">
        <v>55</v>
      </c>
      <c r="E35" s="771"/>
      <c r="F35" s="771"/>
      <c r="G35" s="771"/>
      <c r="H35" s="772"/>
      <c r="I35" s="78"/>
      <c r="J35" s="75"/>
      <c r="K35" s="19" t="str">
        <f>C35</f>
        <v>i. Specify source(s) of funding from donors</v>
      </c>
      <c r="L35" s="70"/>
      <c r="M35" s="70"/>
      <c r="N35" s="70"/>
      <c r="O35" s="73" t="str">
        <f>D35</f>
        <v>N/A</v>
      </c>
      <c r="P35" s="70"/>
      <c r="Q35" s="70"/>
      <c r="R35" s="70"/>
      <c r="S35" s="70"/>
      <c r="T35" s="42"/>
      <c r="U35" s="42"/>
      <c r="V35" s="42"/>
      <c r="W35" s="114"/>
      <c r="X35" s="114"/>
      <c r="Z35" s="143"/>
      <c r="AA35" s="446"/>
      <c r="AB35" s="271"/>
    </row>
    <row r="36" spans="1:29" s="115" customFormat="1" ht="30">
      <c r="A36" s="33"/>
      <c r="B36" s="579" t="s">
        <v>1070</v>
      </c>
      <c r="C36" s="767"/>
      <c r="D36" s="105"/>
      <c r="E36" s="106">
        <f>E33+E34</f>
        <v>21931</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c r="AA36" s="446"/>
      <c r="AB36" s="271"/>
    </row>
    <row r="37" spans="1:29"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c r="AA37" s="446"/>
      <c r="AB37" s="271"/>
    </row>
    <row r="38" spans="1:29" s="115" customFormat="1" ht="93.75">
      <c r="A38" s="581" t="s">
        <v>1071</v>
      </c>
      <c r="B38" s="768"/>
      <c r="C38" s="767"/>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c r="AA38" s="446"/>
      <c r="AB38" s="271"/>
    </row>
    <row r="39" spans="1:29" s="115" customFormat="1" ht="60">
      <c r="A39" s="43"/>
      <c r="B39" s="579" t="s">
        <v>1075</v>
      </c>
      <c r="C39" s="767"/>
      <c r="D39" s="447" t="s">
        <v>53</v>
      </c>
      <c r="E39" s="95">
        <v>17206</v>
      </c>
      <c r="F39" s="96" t="s">
        <v>313</v>
      </c>
      <c r="G39" s="97" t="s">
        <v>403</v>
      </c>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c r="AA39" s="446"/>
      <c r="AB39" s="271"/>
    </row>
    <row r="40" spans="1:29" s="115" customFormat="1">
      <c r="A40" s="33"/>
      <c r="B40" s="34"/>
      <c r="C40" s="35" t="s">
        <v>1076</v>
      </c>
      <c r="D40" s="587" t="s">
        <v>157</v>
      </c>
      <c r="E40" s="768"/>
      <c r="F40" s="768"/>
      <c r="G40" s="768"/>
      <c r="H40" s="767"/>
      <c r="I40" s="49"/>
      <c r="J40" s="75"/>
      <c r="K40" s="19" t="str">
        <f>C40</f>
        <v>i. Specify source(s) of in-kind donations</v>
      </c>
      <c r="L40" s="70"/>
      <c r="M40" s="70"/>
      <c r="N40" s="70"/>
      <c r="O40" s="73" t="str">
        <f>D40</f>
        <v>UNFPA</v>
      </c>
      <c r="P40" s="70"/>
      <c r="Q40" s="70"/>
      <c r="R40" s="70"/>
      <c r="S40" s="70"/>
      <c r="T40" s="42"/>
      <c r="U40" s="42"/>
      <c r="V40" s="42"/>
      <c r="W40" s="114"/>
      <c r="X40" s="114"/>
      <c r="Z40" s="143"/>
      <c r="AA40" s="446"/>
      <c r="AB40" s="271"/>
    </row>
    <row r="41" spans="1:29"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c r="AA41" s="446"/>
      <c r="AB41" s="271"/>
    </row>
    <row r="42" spans="1:29" s="115" customFormat="1" ht="165">
      <c r="A42" s="590" t="s">
        <v>1077</v>
      </c>
      <c r="B42" s="768"/>
      <c r="C42" s="768"/>
      <c r="D42" s="768"/>
      <c r="E42" s="767"/>
      <c r="F42" s="98">
        <f>E36/(E36+E39)</f>
        <v>0.56036487211590058</v>
      </c>
      <c r="G42" s="593"/>
      <c r="H42" s="767"/>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c r="AA42" s="446"/>
      <c r="AB42" s="271"/>
    </row>
    <row r="43" spans="1:29" s="115" customFormat="1" ht="30">
      <c r="A43" s="581" t="s">
        <v>1078</v>
      </c>
      <c r="B43" s="768"/>
      <c r="C43" s="768"/>
      <c r="D43" s="768"/>
      <c r="E43" s="767"/>
      <c r="F43" s="598" t="s">
        <v>436</v>
      </c>
      <c r="G43" s="771"/>
      <c r="H43" s="772"/>
      <c r="I43" s="25"/>
      <c r="J43" s="75"/>
      <c r="K43" s="19"/>
      <c r="L43" s="70"/>
      <c r="M43" s="70"/>
      <c r="N43" s="70"/>
      <c r="O43" s="70"/>
      <c r="P43" s="70"/>
      <c r="Q43" s="19" t="str">
        <f>F43</f>
        <v>Third-party agent (e.g., UNFPA, Crown Agents)</v>
      </c>
      <c r="R43" s="80" t="str">
        <f>A43</f>
        <v>B7. If the government is financing contraceptive procurement, which entity does the procurement? (Please select from the dropdown.)</v>
      </c>
      <c r="S43" s="70"/>
      <c r="T43" s="42"/>
      <c r="U43" s="42"/>
      <c r="V43" s="42"/>
      <c r="W43" s="114"/>
      <c r="X43" s="114"/>
      <c r="Z43" s="143"/>
      <c r="AA43" s="446"/>
      <c r="AB43" s="271"/>
    </row>
    <row r="44" spans="1:29" s="115" customFormat="1">
      <c r="A44" s="33"/>
      <c r="B44" s="579" t="s">
        <v>1079</v>
      </c>
      <c r="C44" s="579"/>
      <c r="D44" s="579"/>
      <c r="E44" s="580"/>
      <c r="F44" s="576" t="s">
        <v>157</v>
      </c>
      <c r="G44" s="771"/>
      <c r="H44" s="772"/>
      <c r="I44" s="24"/>
      <c r="J44" s="75"/>
      <c r="K44" s="19"/>
      <c r="L44" s="70"/>
      <c r="M44" s="91">
        <f>E44</f>
        <v>0</v>
      </c>
      <c r="N44" s="70"/>
      <c r="O44" s="70"/>
      <c r="P44" s="70"/>
      <c r="Q44" s="19" t="str">
        <f>F44</f>
        <v>UNFPA</v>
      </c>
      <c r="R44" s="73" t="str">
        <f>B44</f>
        <v>a. Specify entity</v>
      </c>
      <c r="S44" s="70"/>
      <c r="T44" s="42"/>
      <c r="U44" s="42"/>
      <c r="V44" s="42"/>
      <c r="W44" s="114"/>
      <c r="X44" s="114"/>
      <c r="Z44" s="143"/>
      <c r="AA44" s="446"/>
      <c r="AB44" s="271"/>
    </row>
    <row r="45" spans="1:29" s="115" customFormat="1">
      <c r="A45" s="433"/>
      <c r="B45" s="434"/>
      <c r="C45" s="579" t="s">
        <v>1080</v>
      </c>
      <c r="D45" s="768"/>
      <c r="E45" s="767"/>
      <c r="F45" s="598" t="s">
        <v>55</v>
      </c>
      <c r="G45" s="771"/>
      <c r="H45" s="772"/>
      <c r="I45" s="24"/>
      <c r="J45" s="75"/>
      <c r="K45" s="93"/>
      <c r="L45" s="74"/>
      <c r="M45" s="74"/>
      <c r="N45" s="74"/>
      <c r="O45" s="74"/>
      <c r="P45" s="74"/>
      <c r="Q45" s="93" t="str">
        <f>F45</f>
        <v>N/A</v>
      </c>
      <c r="R45" s="237" t="str">
        <f>C45</f>
        <v>i. Is this a parastatal?</v>
      </c>
      <c r="S45" s="74"/>
      <c r="T45" s="74"/>
      <c r="U45" s="74"/>
      <c r="V45" s="74"/>
      <c r="W45" s="232"/>
      <c r="X45" s="232"/>
      <c r="Y45" s="209"/>
      <c r="Z45" s="209"/>
      <c r="AA45" s="446"/>
      <c r="AB45" s="271"/>
    </row>
    <row r="46" spans="1:29" s="115" customFormat="1">
      <c r="A46" s="601"/>
      <c r="B46" s="768"/>
      <c r="C46" s="768"/>
      <c r="D46" s="768"/>
      <c r="E46" s="768"/>
      <c r="F46" s="768"/>
      <c r="G46" s="768"/>
      <c r="H46" s="767"/>
      <c r="I46" s="24"/>
      <c r="J46" s="75"/>
      <c r="K46" s="19"/>
      <c r="L46" s="70"/>
      <c r="M46" s="70"/>
      <c r="N46" s="70"/>
      <c r="O46" s="70"/>
      <c r="P46" s="70"/>
      <c r="Q46" s="19"/>
      <c r="R46" s="73"/>
      <c r="S46" s="70"/>
      <c r="T46" s="42"/>
      <c r="U46" s="42"/>
      <c r="V46" s="42"/>
      <c r="W46" s="114"/>
      <c r="X46" s="114"/>
      <c r="Z46" s="143"/>
      <c r="AA46" s="446"/>
      <c r="AB46" s="271"/>
    </row>
    <row r="47" spans="1:29" s="115" customFormat="1" ht="60.75" thickBot="1">
      <c r="A47" s="687" t="s">
        <v>1081</v>
      </c>
      <c r="B47" s="769"/>
      <c r="C47" s="770"/>
      <c r="D47" s="688"/>
      <c r="E47" s="769"/>
      <c r="F47" s="769"/>
      <c r="G47" s="769"/>
      <c r="H47" s="770"/>
      <c r="I47" s="18"/>
      <c r="J47" s="75"/>
      <c r="K47" s="19" t="str">
        <f>A47</f>
        <v xml:space="preserve">B9. Comments about finance and procurement
</v>
      </c>
      <c r="L47" s="70"/>
      <c r="M47" s="70"/>
      <c r="N47" s="70"/>
      <c r="O47" s="19">
        <f>D47</f>
        <v>0</v>
      </c>
      <c r="P47" s="70"/>
      <c r="Q47" s="70"/>
      <c r="R47" s="19"/>
      <c r="S47" s="70"/>
      <c r="T47" s="42"/>
      <c r="U47" s="42"/>
      <c r="V47" s="42"/>
      <c r="W47" s="114"/>
      <c r="X47" s="114"/>
      <c r="Z47" s="143"/>
      <c r="AA47" s="446"/>
      <c r="AB47" s="271"/>
    </row>
    <row r="48" spans="1:29" s="115" customFormat="1" ht="16.5" thickBot="1">
      <c r="A48" s="559" t="s">
        <v>477</v>
      </c>
      <c r="B48" s="764"/>
      <c r="C48" s="764"/>
      <c r="D48" s="764"/>
      <c r="E48" s="764"/>
      <c r="F48" s="764"/>
      <c r="G48" s="764"/>
      <c r="H48" s="10"/>
      <c r="I48" s="26"/>
      <c r="J48" s="75"/>
      <c r="K48" s="19"/>
      <c r="L48" s="70"/>
      <c r="M48" s="70"/>
      <c r="N48" s="70"/>
      <c r="O48" s="70"/>
      <c r="P48" s="70"/>
      <c r="Q48" s="70"/>
      <c r="R48" s="19"/>
      <c r="S48" s="70"/>
      <c r="T48" s="42"/>
      <c r="U48" s="42"/>
      <c r="V48" s="42"/>
      <c r="W48" s="114"/>
      <c r="X48" s="114"/>
      <c r="Z48" s="143"/>
      <c r="AA48" s="446"/>
      <c r="AB48" s="271"/>
    </row>
    <row r="49" spans="1:28" s="115" customFormat="1" ht="45">
      <c r="A49" s="689" t="s">
        <v>1082</v>
      </c>
      <c r="B49" s="765"/>
      <c r="C49" s="765"/>
      <c r="D49" s="765"/>
      <c r="E49" s="765"/>
      <c r="F49" s="765"/>
      <c r="G49" s="765"/>
      <c r="H49" s="766"/>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c r="AA49" s="446"/>
      <c r="AB49" s="271"/>
    </row>
    <row r="50" spans="1:28" s="3" customFormat="1" ht="30">
      <c r="A50" s="690" t="s">
        <v>1083</v>
      </c>
      <c r="B50" s="768"/>
      <c r="C50" s="767"/>
      <c r="D50" s="691" t="s">
        <v>1084</v>
      </c>
      <c r="E50" s="692"/>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c r="AA50" s="446"/>
      <c r="AB50" s="276"/>
    </row>
    <row r="51" spans="1:28" s="115" customFormat="1" ht="30">
      <c r="A51" s="124"/>
      <c r="B51" s="612" t="s">
        <v>1087</v>
      </c>
      <c r="C51" s="767"/>
      <c r="D51" s="693" t="s">
        <v>53</v>
      </c>
      <c r="E51" s="767"/>
      <c r="F51" s="447" t="s">
        <v>53</v>
      </c>
      <c r="G51" s="447" t="s">
        <v>260</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c r="AA51" s="446"/>
      <c r="AB51" s="271"/>
    </row>
    <row r="52" spans="1:28" s="115" customFormat="1" ht="30">
      <c r="A52" s="125"/>
      <c r="B52" s="612" t="s">
        <v>1088</v>
      </c>
      <c r="C52" s="767"/>
      <c r="D52" s="693" t="s">
        <v>53</v>
      </c>
      <c r="E52" s="767"/>
      <c r="F52" s="447" t="s">
        <v>53</v>
      </c>
      <c r="G52" s="447" t="s">
        <v>260</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c r="AA52" s="446"/>
      <c r="AB52" s="271"/>
    </row>
    <row r="53" spans="1:28" s="115" customFormat="1">
      <c r="A53" s="125"/>
      <c r="B53" s="612" t="s">
        <v>1089</v>
      </c>
      <c r="C53" s="767"/>
      <c r="D53" s="693" t="s">
        <v>53</v>
      </c>
      <c r="E53" s="767"/>
      <c r="F53" s="447" t="s">
        <v>53</v>
      </c>
      <c r="G53" s="447" t="s">
        <v>260</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c r="AA53" s="446"/>
      <c r="AB53" s="271"/>
    </row>
    <row r="54" spans="1:28" s="115" customFormat="1" ht="30">
      <c r="A54" s="125"/>
      <c r="B54" s="612" t="s">
        <v>1090</v>
      </c>
      <c r="C54" s="767"/>
      <c r="D54" s="693" t="s">
        <v>52</v>
      </c>
      <c r="E54" s="767"/>
      <c r="F54" s="447" t="s">
        <v>52</v>
      </c>
      <c r="G54" s="447" t="s">
        <v>52</v>
      </c>
      <c r="H54" s="153" t="s">
        <v>538</v>
      </c>
      <c r="I54" s="18"/>
      <c r="J54" s="75"/>
      <c r="K54" s="19" t="str">
        <f t="shared" si="2"/>
        <v>d. Hormonal implants (for example, Jadelle, Implanon)</v>
      </c>
      <c r="L54" s="70"/>
      <c r="M54" s="70"/>
      <c r="N54" s="70"/>
      <c r="O54" s="70"/>
      <c r="P54" s="70"/>
      <c r="Q54" s="70"/>
      <c r="R54" s="19"/>
      <c r="S54" s="70"/>
      <c r="T54" s="42"/>
      <c r="U54" s="42"/>
      <c r="V54" s="42"/>
      <c r="W54" s="114"/>
      <c r="X54" s="114"/>
      <c r="Z54" s="143"/>
      <c r="AA54" s="446"/>
      <c r="AB54" s="271"/>
    </row>
    <row r="55" spans="1:28" s="115" customFormat="1">
      <c r="A55" s="125"/>
      <c r="B55" s="612" t="s">
        <v>1091</v>
      </c>
      <c r="C55" s="767"/>
      <c r="D55" s="693" t="s">
        <v>53</v>
      </c>
      <c r="E55" s="767"/>
      <c r="F55" s="447" t="s">
        <v>53</v>
      </c>
      <c r="G55" s="447" t="s">
        <v>260</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c r="AA55" s="446"/>
      <c r="AB55" s="271"/>
    </row>
    <row r="56" spans="1:28" s="115" customFormat="1">
      <c r="A56" s="125"/>
      <c r="B56" s="612" t="s">
        <v>1092</v>
      </c>
      <c r="C56" s="767"/>
      <c r="D56" s="693" t="s">
        <v>53</v>
      </c>
      <c r="E56" s="767"/>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c r="AA56" s="446"/>
      <c r="AB56" s="271"/>
    </row>
    <row r="57" spans="1:28" s="115" customFormat="1" ht="30">
      <c r="A57" s="125"/>
      <c r="B57" s="612" t="s">
        <v>1093</v>
      </c>
      <c r="C57" s="767"/>
      <c r="D57" s="693" t="s">
        <v>52</v>
      </c>
      <c r="E57" s="767"/>
      <c r="F57" s="447" t="s">
        <v>52</v>
      </c>
      <c r="G57" s="447" t="s">
        <v>52</v>
      </c>
      <c r="H57" s="153" t="s">
        <v>538</v>
      </c>
      <c r="I57" s="18"/>
      <c r="J57" s="75"/>
      <c r="K57" s="19" t="str">
        <f t="shared" si="2"/>
        <v>g. Female condoms</v>
      </c>
      <c r="L57" s="70"/>
      <c r="M57" s="70"/>
      <c r="N57" s="70"/>
      <c r="O57" s="70"/>
      <c r="P57" s="70"/>
      <c r="Q57" s="70"/>
      <c r="R57" s="19"/>
      <c r="S57" s="70"/>
      <c r="T57" s="42"/>
      <c r="U57" s="42"/>
      <c r="V57" s="42"/>
      <c r="W57" s="114"/>
      <c r="X57" s="114"/>
      <c r="Z57" s="143"/>
      <c r="AA57" s="446"/>
      <c r="AB57" s="271"/>
    </row>
    <row r="58" spans="1:28" s="115" customFormat="1" ht="120">
      <c r="A58" s="125"/>
      <c r="B58" s="612" t="s">
        <v>1094</v>
      </c>
      <c r="C58" s="767"/>
      <c r="D58" s="693" t="s">
        <v>53</v>
      </c>
      <c r="E58" s="767"/>
      <c r="F58" s="447" t="s">
        <v>52</v>
      </c>
      <c r="G58" s="447" t="s">
        <v>52</v>
      </c>
      <c r="H58" s="153" t="s">
        <v>546</v>
      </c>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c r="AA58" s="446"/>
      <c r="AB58" s="277"/>
    </row>
    <row r="59" spans="1:28" s="115" customFormat="1" ht="60">
      <c r="A59" s="125"/>
      <c r="B59" s="612" t="s">
        <v>1095</v>
      </c>
      <c r="C59" s="767"/>
      <c r="D59" s="693" t="s">
        <v>52</v>
      </c>
      <c r="E59" s="767"/>
      <c r="F59" s="447" t="s">
        <v>53</v>
      </c>
      <c r="G59" s="447" t="s">
        <v>52</v>
      </c>
      <c r="H59" s="153" t="s">
        <v>552</v>
      </c>
      <c r="I59" s="18"/>
      <c r="J59" s="75"/>
      <c r="K59" s="19" t="str">
        <f t="shared" si="2"/>
        <v>i. Long-acting permanent method for males (for example, vasectomy)</v>
      </c>
      <c r="L59" s="70"/>
      <c r="M59" s="70"/>
      <c r="N59" s="70"/>
      <c r="O59" s="70"/>
      <c r="P59" s="70"/>
      <c r="Q59" s="70"/>
      <c r="R59" s="19"/>
      <c r="S59" s="70"/>
      <c r="T59" s="42"/>
      <c r="U59" s="42"/>
      <c r="V59" s="42"/>
      <c r="W59" s="114"/>
      <c r="X59" s="114"/>
      <c r="Z59" s="143"/>
      <c r="AA59" s="446"/>
      <c r="AB59" s="271"/>
    </row>
    <row r="60" spans="1:28" s="115" customFormat="1" ht="30">
      <c r="A60" s="125"/>
      <c r="B60" s="612" t="s">
        <v>1096</v>
      </c>
      <c r="C60" s="767"/>
      <c r="D60" s="693" t="s">
        <v>53</v>
      </c>
      <c r="E60" s="767"/>
      <c r="F60" s="447" t="s">
        <v>53</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c r="AA60" s="446"/>
      <c r="AB60" s="271"/>
    </row>
    <row r="61" spans="1:28" s="115" customFormat="1" ht="45">
      <c r="A61" s="125"/>
      <c r="B61" s="612" t="s">
        <v>1097</v>
      </c>
      <c r="C61" s="767"/>
      <c r="D61" s="693" t="s">
        <v>52</v>
      </c>
      <c r="E61" s="767"/>
      <c r="F61" s="447" t="s">
        <v>53</v>
      </c>
      <c r="G61" s="447" t="s">
        <v>260</v>
      </c>
      <c r="H61" s="153" t="s">
        <v>559</v>
      </c>
      <c r="I61" s="18"/>
      <c r="J61" s="75"/>
      <c r="K61" s="19" t="str">
        <f t="shared" si="2"/>
        <v>k. CycleBeads</v>
      </c>
      <c r="L61" s="70"/>
      <c r="M61" s="70"/>
      <c r="N61" s="70"/>
      <c r="O61" s="70"/>
      <c r="P61" s="70"/>
      <c r="Q61" s="70"/>
      <c r="R61" s="19"/>
      <c r="S61" s="70"/>
      <c r="T61" s="42"/>
      <c r="U61" s="42"/>
      <c r="V61" s="42"/>
      <c r="W61" s="114"/>
      <c r="X61" s="114"/>
      <c r="Z61" s="143"/>
      <c r="AA61" s="446"/>
      <c r="AB61" s="271"/>
    </row>
    <row r="62" spans="1:28" s="115" customFormat="1" ht="45.75" thickBot="1">
      <c r="A62" s="126"/>
      <c r="B62" s="694" t="s">
        <v>1098</v>
      </c>
      <c r="C62" s="770"/>
      <c r="D62" s="695"/>
      <c r="E62" s="696"/>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c r="AA62" s="446"/>
      <c r="AB62" s="271"/>
    </row>
    <row r="63" spans="1:28" s="127" customFormat="1" ht="16.5" thickBot="1">
      <c r="A63" s="619" t="s">
        <v>564</v>
      </c>
      <c r="B63" s="764"/>
      <c r="C63" s="764"/>
      <c r="D63" s="764"/>
      <c r="E63" s="764"/>
      <c r="F63" s="764"/>
      <c r="G63" s="764"/>
      <c r="H63" s="159"/>
      <c r="I63" s="26"/>
      <c r="J63" s="81"/>
      <c r="K63" s="19"/>
      <c r="L63" s="82"/>
      <c r="M63" s="82"/>
      <c r="N63" s="82"/>
      <c r="O63" s="82"/>
      <c r="P63" s="82"/>
      <c r="Q63" s="82"/>
      <c r="R63" s="21"/>
      <c r="S63" s="82"/>
      <c r="T63" s="83"/>
      <c r="U63" s="83"/>
      <c r="V63" s="83"/>
      <c r="W63" s="101"/>
      <c r="X63" s="101"/>
      <c r="Z63" s="146"/>
      <c r="AA63" s="446"/>
      <c r="AB63" s="276"/>
    </row>
    <row r="64" spans="1:28" s="115" customFormat="1" ht="30">
      <c r="A64" s="561" t="s">
        <v>565</v>
      </c>
      <c r="B64" s="765"/>
      <c r="C64" s="765"/>
      <c r="D64" s="765"/>
      <c r="E64" s="765"/>
      <c r="F64" s="765"/>
      <c r="G64" s="766"/>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c r="AA64" s="446"/>
      <c r="AB64" s="271"/>
    </row>
    <row r="65" spans="1:28" s="115" customFormat="1" ht="15.75" thickBot="1">
      <c r="A65" s="697" t="s">
        <v>1099</v>
      </c>
      <c r="B65" s="761"/>
      <c r="C65" s="761"/>
      <c r="D65" s="14"/>
      <c r="E65" s="14"/>
      <c r="F65" s="14"/>
      <c r="G65" s="14"/>
      <c r="H65" s="15"/>
      <c r="I65" s="14"/>
      <c r="J65" s="75"/>
      <c r="K65" s="19"/>
      <c r="L65" s="70"/>
      <c r="M65" s="70"/>
      <c r="N65" s="70"/>
      <c r="O65" s="70"/>
      <c r="P65" s="70"/>
      <c r="Q65" s="70"/>
      <c r="R65" s="19"/>
      <c r="S65" s="70"/>
      <c r="T65" s="42"/>
      <c r="U65" s="42"/>
      <c r="V65" s="42"/>
      <c r="W65" s="114"/>
      <c r="X65" s="114"/>
      <c r="Z65" s="143"/>
      <c r="AA65" s="446"/>
      <c r="AB65" s="271"/>
    </row>
    <row r="66" spans="1:28" s="115" customFormat="1" ht="60">
      <c r="A66" s="33"/>
      <c r="B66" s="698" t="s">
        <v>1100</v>
      </c>
      <c r="C66" s="766"/>
      <c r="D66" s="699" t="s">
        <v>1101</v>
      </c>
      <c r="E66" s="700"/>
      <c r="F66" s="439" t="s">
        <v>1102</v>
      </c>
      <c r="G66" s="699" t="s">
        <v>1103</v>
      </c>
      <c r="H66" s="773"/>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c r="AA66" s="446"/>
      <c r="AB66" s="271"/>
    </row>
    <row r="67" spans="1:28" s="115" customFormat="1" ht="15.75" thickBot="1">
      <c r="A67" s="33"/>
      <c r="B67" s="32" t="s">
        <v>1104</v>
      </c>
      <c r="C67" s="437" t="s">
        <v>567</v>
      </c>
      <c r="D67" s="626" t="s">
        <v>597</v>
      </c>
      <c r="E67" s="774"/>
      <c r="F67" s="438" t="s">
        <v>53</v>
      </c>
      <c r="G67" s="628" t="s">
        <v>53</v>
      </c>
      <c r="H67" s="775"/>
      <c r="I67" s="36"/>
      <c r="J67" s="79" t="str">
        <f>G67</f>
        <v>Yes</v>
      </c>
      <c r="K67" s="19" t="str">
        <f>B67</f>
        <v>a</v>
      </c>
      <c r="L67" s="70"/>
      <c r="M67" s="80">
        <f>E67</f>
        <v>0</v>
      </c>
      <c r="N67" s="70"/>
      <c r="O67" s="70"/>
      <c r="P67" s="70"/>
      <c r="Q67" s="70"/>
      <c r="R67" s="19"/>
      <c r="S67" s="19" t="str">
        <f>D67</f>
        <v>2003-2010</v>
      </c>
      <c r="T67" s="42"/>
      <c r="U67" s="42"/>
      <c r="V67" s="42"/>
      <c r="W67" s="114"/>
      <c r="X67" s="114"/>
      <c r="Z67" s="143"/>
      <c r="AA67" s="446"/>
      <c r="AB67" s="275"/>
    </row>
    <row r="68" spans="1:28" s="115" customFormat="1" ht="30">
      <c r="A68" s="582" t="s">
        <v>621</v>
      </c>
      <c r="B68" s="776"/>
      <c r="C68" s="776"/>
      <c r="D68" s="776"/>
      <c r="E68" s="77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c r="AA68" s="446"/>
      <c r="AB68" s="271"/>
    </row>
    <row r="69" spans="1:28" s="115" customFormat="1" ht="90" customHeight="1">
      <c r="A69" s="43"/>
      <c r="B69" s="564" t="s">
        <v>1105</v>
      </c>
      <c r="C69" s="564"/>
      <c r="D69" s="565"/>
      <c r="E69" s="33" t="s">
        <v>1106</v>
      </c>
      <c r="F69" s="577" t="s">
        <v>623</v>
      </c>
      <c r="G69" s="768"/>
      <c r="H69" s="767"/>
      <c r="I69" s="36"/>
      <c r="J69" s="79"/>
      <c r="K69" s="19"/>
      <c r="L69" s="70"/>
      <c r="M69" s="70"/>
      <c r="N69" s="70"/>
      <c r="O69" s="70"/>
      <c r="P69" s="19" t="str">
        <f>B69</f>
        <v>a. If yes, for which methods and for which sectors (public, NGO, commercial sector)?</v>
      </c>
      <c r="Q69" s="73" t="str">
        <f>F69</f>
        <v xml:space="preserve">1) For Public Sectors: VAT (20%)  Condoms, syringes, IUD (Non Drugs)
2) From March 2010 the Albanian Government has decided that every medicine shipment must be accompanied by an export declaration from the country of origin. </v>
      </c>
      <c r="R69" s="19"/>
      <c r="S69" s="70"/>
      <c r="T69" s="42"/>
      <c r="U69" s="42"/>
      <c r="V69" s="42"/>
      <c r="W69" s="114"/>
      <c r="X69" s="114"/>
      <c r="Z69" s="143"/>
      <c r="AA69" s="446"/>
      <c r="AB69" s="271"/>
    </row>
    <row r="70" spans="1:28" s="115" customFormat="1">
      <c r="A70" s="89"/>
      <c r="B70" s="574"/>
      <c r="C70" s="574"/>
      <c r="D70" s="583"/>
      <c r="E70" s="33" t="s">
        <v>1107</v>
      </c>
      <c r="F70" s="577" t="s">
        <v>636</v>
      </c>
      <c r="G70" s="771"/>
      <c r="H70" s="772"/>
      <c r="I70" s="36"/>
      <c r="J70" s="79"/>
      <c r="K70" s="19"/>
      <c r="L70" s="70"/>
      <c r="M70" s="70"/>
      <c r="N70" s="70"/>
      <c r="O70" s="70"/>
      <c r="P70" s="19">
        <f>B70</f>
        <v>0</v>
      </c>
      <c r="Q70" s="73" t="str">
        <f>F70</f>
        <v>Public Sectors (VAT)</v>
      </c>
      <c r="R70" s="19"/>
      <c r="S70" s="70"/>
      <c r="T70" s="42"/>
      <c r="U70" s="42"/>
      <c r="V70" s="42"/>
      <c r="W70" s="114"/>
      <c r="X70" s="114"/>
      <c r="Z70" s="143"/>
      <c r="AA70" s="446"/>
      <c r="AB70" s="277"/>
    </row>
    <row r="71" spans="1:28" s="115" customFormat="1">
      <c r="A71" s="33"/>
      <c r="B71" s="579" t="s">
        <v>1108</v>
      </c>
      <c r="C71" s="768"/>
      <c r="D71" s="767"/>
      <c r="E71" s="566" t="s">
        <v>652</v>
      </c>
      <c r="F71" s="771"/>
      <c r="G71" s="771"/>
      <c r="H71" s="772"/>
      <c r="I71" s="36"/>
      <c r="J71" s="79"/>
      <c r="K71" s="19"/>
      <c r="L71" s="70"/>
      <c r="M71" s="80" t="str">
        <f>E71</f>
        <v>VAT: 20%</v>
      </c>
      <c r="N71" s="80" t="str">
        <f>E71</f>
        <v>VAT: 20%</v>
      </c>
      <c r="O71" s="70"/>
      <c r="P71" s="19"/>
      <c r="Q71" s="70"/>
      <c r="R71" s="19" t="str">
        <f>B71</f>
        <v>b. If yes, how much are the duties, taxes, or fees?</v>
      </c>
      <c r="S71" s="70"/>
      <c r="T71" s="42"/>
      <c r="U71" s="42"/>
      <c r="V71" s="42"/>
      <c r="W71" s="114"/>
      <c r="X71" s="114"/>
      <c r="Z71" s="143"/>
      <c r="AA71" s="446"/>
      <c r="AB71" s="277"/>
    </row>
    <row r="72" spans="1:28" s="115" customFormat="1" ht="30">
      <c r="A72" s="581" t="s">
        <v>1109</v>
      </c>
      <c r="B72" s="768"/>
      <c r="C72" s="768"/>
      <c r="D72" s="768"/>
      <c r="E72" s="768"/>
      <c r="F72" s="768"/>
      <c r="G72" s="767"/>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c r="AA72" s="446"/>
      <c r="AB72" s="271"/>
    </row>
    <row r="73" spans="1:28" s="115" customFormat="1">
      <c r="A73" s="33"/>
      <c r="B73" s="579" t="s">
        <v>1110</v>
      </c>
      <c r="C73" s="580"/>
      <c r="D73" s="566" t="s">
        <v>673</v>
      </c>
      <c r="E73" s="768"/>
      <c r="F73" s="768"/>
      <c r="G73" s="768"/>
      <c r="H73" s="767"/>
      <c r="I73" s="36"/>
      <c r="J73" s="79"/>
      <c r="K73" s="19" t="str">
        <f>B73</f>
        <v>a. If yes, describe the policies.</v>
      </c>
      <c r="L73" s="70"/>
      <c r="M73" s="70"/>
      <c r="N73" s="72"/>
      <c r="O73" s="73" t="str">
        <f>D73</f>
        <v>UDs are only provided by OB/GYN in the public sector.</v>
      </c>
      <c r="P73" s="19"/>
      <c r="Q73" s="70"/>
      <c r="R73" s="70"/>
      <c r="S73" s="70"/>
      <c r="T73" s="42"/>
      <c r="U73" s="42"/>
      <c r="V73" s="42"/>
      <c r="W73" s="114"/>
      <c r="X73" s="114"/>
      <c r="Z73" s="143"/>
      <c r="AA73" s="446"/>
      <c r="AB73" s="271"/>
    </row>
    <row r="74" spans="1:28" s="115" customFormat="1">
      <c r="A74" s="581" t="s">
        <v>1111</v>
      </c>
      <c r="B74" s="768"/>
      <c r="C74" s="768"/>
      <c r="D74" s="768"/>
      <c r="E74" s="768"/>
      <c r="F74" s="768"/>
      <c r="G74" s="767"/>
      <c r="H74" s="99" t="s">
        <v>52</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c r="AA74" s="446"/>
      <c r="AB74" s="271"/>
    </row>
    <row r="75" spans="1:28"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c r="AA75" s="446"/>
      <c r="AB75" s="271"/>
    </row>
    <row r="76" spans="1:28" s="115" customFormat="1" ht="45">
      <c r="A76" s="128"/>
      <c r="B76" s="633" t="s">
        <v>1113</v>
      </c>
      <c r="C76" s="765"/>
      <c r="D76" s="766"/>
      <c r="E76" s="636" t="s">
        <v>1114</v>
      </c>
      <c r="F76" s="766"/>
      <c r="G76" s="636" t="s">
        <v>1115</v>
      </c>
      <c r="H76" s="773"/>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c r="AA76" s="446"/>
      <c r="AB76" s="271"/>
    </row>
    <row r="77" spans="1:28" s="115" customFormat="1">
      <c r="A77" s="130"/>
      <c r="B77" s="6" t="s">
        <v>1104</v>
      </c>
      <c r="C77" s="577"/>
      <c r="D77" s="767"/>
      <c r="E77" s="566"/>
      <c r="F77" s="568"/>
      <c r="G77" s="566"/>
      <c r="H77" s="777"/>
      <c r="I77" s="28"/>
      <c r="J77" s="79">
        <f>G77</f>
        <v>0</v>
      </c>
      <c r="K77" s="19"/>
      <c r="L77" s="70"/>
      <c r="M77" s="80">
        <f>E77</f>
        <v>0</v>
      </c>
      <c r="N77" s="70"/>
      <c r="O77" s="19"/>
      <c r="P77" s="19">
        <f>C77</f>
        <v>0</v>
      </c>
      <c r="Q77" s="70"/>
      <c r="R77" s="70"/>
      <c r="S77" s="70"/>
      <c r="T77" s="42"/>
      <c r="U77" s="129">
        <f>E77</f>
        <v>0</v>
      </c>
      <c r="V77" s="42"/>
      <c r="W77" s="114"/>
      <c r="X77" s="114"/>
      <c r="Z77" s="143"/>
      <c r="AA77" s="446"/>
      <c r="AB77" s="271"/>
    </row>
    <row r="78" spans="1:28" s="115" customFormat="1">
      <c r="A78" s="130"/>
      <c r="B78" s="6" t="s">
        <v>1116</v>
      </c>
      <c r="C78" s="577"/>
      <c r="D78" s="767"/>
      <c r="E78" s="566"/>
      <c r="F78" s="568"/>
      <c r="G78" s="566"/>
      <c r="H78" s="777"/>
      <c r="I78" s="28"/>
      <c r="J78" s="79">
        <f>G78</f>
        <v>0</v>
      </c>
      <c r="K78" s="19"/>
      <c r="L78" s="70"/>
      <c r="M78" s="80">
        <f>E78</f>
        <v>0</v>
      </c>
      <c r="N78" s="70"/>
      <c r="O78" s="19"/>
      <c r="P78" s="19">
        <f>C78</f>
        <v>0</v>
      </c>
      <c r="Q78" s="70"/>
      <c r="R78" s="70"/>
      <c r="S78" s="70"/>
      <c r="T78" s="42"/>
      <c r="U78" s="129">
        <f>E78</f>
        <v>0</v>
      </c>
      <c r="V78" s="42"/>
      <c r="W78" s="114"/>
      <c r="X78" s="114"/>
      <c r="Z78" s="143"/>
      <c r="AA78" s="446"/>
      <c r="AB78" s="271"/>
    </row>
    <row r="79" spans="1:28" s="115" customFormat="1" ht="15.75" thickBot="1">
      <c r="A79" s="130"/>
      <c r="B79" s="16" t="s">
        <v>1117</v>
      </c>
      <c r="C79" s="641"/>
      <c r="D79" s="770"/>
      <c r="E79" s="701"/>
      <c r="F79" s="702"/>
      <c r="G79" s="701"/>
      <c r="H79" s="775"/>
      <c r="I79" s="28"/>
      <c r="J79" s="79">
        <f>G79</f>
        <v>0</v>
      </c>
      <c r="K79" s="19"/>
      <c r="L79" s="70"/>
      <c r="M79" s="80">
        <f>E79</f>
        <v>0</v>
      </c>
      <c r="N79" s="70"/>
      <c r="O79" s="19"/>
      <c r="P79" s="19">
        <f>C79</f>
        <v>0</v>
      </c>
      <c r="Q79" s="70"/>
      <c r="R79" s="70"/>
      <c r="S79" s="70"/>
      <c r="T79" s="42"/>
      <c r="U79" s="129">
        <f>E79</f>
        <v>0</v>
      </c>
      <c r="V79" s="42"/>
      <c r="W79" s="114"/>
      <c r="X79" s="114"/>
      <c r="Z79" s="143"/>
      <c r="AA79" s="446"/>
      <c r="AB79" s="271"/>
    </row>
    <row r="80" spans="1:28" s="132" customFormat="1" ht="15.75" thickBot="1">
      <c r="A80" s="703"/>
      <c r="B80" s="778"/>
      <c r="C80" s="778"/>
      <c r="D80" s="778"/>
      <c r="E80" s="778"/>
      <c r="F80" s="778"/>
      <c r="G80" s="778"/>
      <c r="H80" s="779"/>
      <c r="I80" s="55"/>
      <c r="J80" s="86"/>
      <c r="K80" s="54">
        <f>C80</f>
        <v>0</v>
      </c>
      <c r="L80" s="54"/>
      <c r="M80" s="54"/>
      <c r="N80" s="54"/>
      <c r="O80" s="54"/>
      <c r="P80" s="54"/>
      <c r="Q80" s="54"/>
      <c r="R80" s="54"/>
      <c r="S80" s="54"/>
      <c r="T80" s="54"/>
      <c r="U80" s="54"/>
      <c r="V80" s="54"/>
      <c r="W80" s="131"/>
      <c r="X80" s="131"/>
      <c r="Z80" s="147"/>
      <c r="AA80" s="446"/>
      <c r="AB80" s="278"/>
    </row>
    <row r="81" spans="1:28" s="115" customFormat="1" ht="45">
      <c r="A81" s="561" t="s">
        <v>786</v>
      </c>
      <c r="B81" s="765"/>
      <c r="C81" s="766"/>
      <c r="D81" s="57" t="s">
        <v>1062</v>
      </c>
      <c r="E81" s="636" t="s">
        <v>1118</v>
      </c>
      <c r="F81" s="765"/>
      <c r="G81" s="766"/>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c r="AA81" s="446"/>
      <c r="AB81" s="271"/>
    </row>
    <row r="82" spans="1:28" s="115" customFormat="1">
      <c r="A82" s="33"/>
      <c r="B82" s="579" t="s">
        <v>1120</v>
      </c>
      <c r="C82" s="580"/>
      <c r="D82" s="99" t="s">
        <v>52</v>
      </c>
      <c r="E82" s="566"/>
      <c r="F82" s="768"/>
      <c r="G82" s="767"/>
      <c r="H82" s="99"/>
      <c r="I82" s="25"/>
      <c r="J82" s="79"/>
      <c r="K82" s="19" t="str">
        <f>B82</f>
        <v>a. Unmarried women</v>
      </c>
      <c r="L82" s="70"/>
      <c r="M82" s="80">
        <f>E82</f>
        <v>0</v>
      </c>
      <c r="N82" s="70"/>
      <c r="O82" s="19"/>
      <c r="P82" s="70"/>
      <c r="Q82" s="70"/>
      <c r="R82" s="70"/>
      <c r="S82" s="70"/>
      <c r="T82" s="42"/>
      <c r="U82" s="42"/>
      <c r="V82" s="129">
        <f>E82</f>
        <v>0</v>
      </c>
      <c r="W82" s="114"/>
      <c r="X82" s="114"/>
      <c r="Z82" s="143"/>
      <c r="AA82" s="446"/>
      <c r="AB82" s="271"/>
    </row>
    <row r="83" spans="1:28" s="115" customFormat="1">
      <c r="A83" s="33"/>
      <c r="B83" s="579" t="s">
        <v>1121</v>
      </c>
      <c r="C83" s="580"/>
      <c r="D83" s="99" t="s">
        <v>52</v>
      </c>
      <c r="E83" s="566"/>
      <c r="F83" s="768"/>
      <c r="G83" s="767"/>
      <c r="H83" s="99"/>
      <c r="I83" s="25"/>
      <c r="J83" s="79"/>
      <c r="K83" s="19" t="str">
        <f>B83</f>
        <v>b. Young people</v>
      </c>
      <c r="L83" s="70"/>
      <c r="M83" s="80">
        <f>E83</f>
        <v>0</v>
      </c>
      <c r="N83" s="70"/>
      <c r="O83" s="19"/>
      <c r="P83" s="70"/>
      <c r="Q83" s="70"/>
      <c r="R83" s="70"/>
      <c r="S83" s="70"/>
      <c r="T83" s="42"/>
      <c r="U83" s="42"/>
      <c r="V83" s="129">
        <f>E83</f>
        <v>0</v>
      </c>
      <c r="W83" s="114"/>
      <c r="X83" s="114"/>
      <c r="Z83" s="143"/>
      <c r="AA83" s="446"/>
      <c r="AB83" s="271"/>
    </row>
    <row r="84" spans="1:28" s="115" customFormat="1">
      <c r="A84" s="43"/>
      <c r="B84" s="579" t="s">
        <v>1122</v>
      </c>
      <c r="C84" s="580"/>
      <c r="D84" s="99" t="s">
        <v>52</v>
      </c>
      <c r="E84" s="566"/>
      <c r="F84" s="768"/>
      <c r="G84" s="767"/>
      <c r="H84" s="99"/>
      <c r="I84" s="25"/>
      <c r="J84" s="79"/>
      <c r="K84" s="19" t="str">
        <f>B84</f>
        <v>c. Other</v>
      </c>
      <c r="L84" s="70"/>
      <c r="M84" s="80">
        <f>E84</f>
        <v>0</v>
      </c>
      <c r="N84" s="70"/>
      <c r="O84" s="19"/>
      <c r="P84" s="70"/>
      <c r="Q84" s="70"/>
      <c r="R84" s="70"/>
      <c r="S84" s="70"/>
      <c r="T84" s="42"/>
      <c r="U84" s="42"/>
      <c r="V84" s="129">
        <f>E84</f>
        <v>0</v>
      </c>
      <c r="W84" s="114"/>
      <c r="X84" s="114"/>
      <c r="Z84" s="143"/>
      <c r="AA84" s="446"/>
      <c r="AB84" s="271"/>
    </row>
    <row r="85" spans="1:28" s="134" customFormat="1">
      <c r="A85" s="651"/>
      <c r="B85" s="768"/>
      <c r="C85" s="768"/>
      <c r="D85" s="768"/>
      <c r="E85" s="768"/>
      <c r="F85" s="768"/>
      <c r="G85" s="768"/>
      <c r="H85" s="767"/>
      <c r="I85" s="14"/>
      <c r="J85" s="87"/>
      <c r="K85" s="56">
        <f>C85</f>
        <v>0</v>
      </c>
      <c r="L85" s="88"/>
      <c r="M85" s="88"/>
      <c r="N85" s="88"/>
      <c r="O85" s="56"/>
      <c r="P85" s="88"/>
      <c r="Q85" s="88"/>
      <c r="R85" s="88"/>
      <c r="S85" s="88"/>
      <c r="T85" s="88"/>
      <c r="U85" s="88"/>
      <c r="V85" s="88"/>
      <c r="W85" s="133"/>
      <c r="X85" s="133"/>
      <c r="Z85" s="143"/>
      <c r="AA85" s="446"/>
      <c r="AB85" s="279"/>
    </row>
    <row r="86" spans="1:28" s="115" customFormat="1" ht="45">
      <c r="A86" s="581" t="s">
        <v>1123</v>
      </c>
      <c r="B86" s="768"/>
      <c r="C86" s="768"/>
      <c r="D86" s="768"/>
      <c r="E86" s="768"/>
      <c r="F86" s="768"/>
      <c r="G86" s="768"/>
      <c r="H86" s="767"/>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c r="AA86" s="446"/>
      <c r="AB86" s="271"/>
    </row>
    <row r="87" spans="1:28" s="115" customFormat="1">
      <c r="A87" s="33"/>
      <c r="B87" s="579" t="s">
        <v>1124</v>
      </c>
      <c r="C87" s="579"/>
      <c r="D87" s="579"/>
      <c r="E87" s="579"/>
      <c r="F87" s="580"/>
      <c r="G87" s="598" t="s">
        <v>52</v>
      </c>
      <c r="H87" s="767"/>
      <c r="I87" s="28"/>
      <c r="J87" s="79" t="str">
        <f>G87</f>
        <v>No</v>
      </c>
      <c r="K87" s="19"/>
      <c r="L87" s="70"/>
      <c r="M87" s="70"/>
      <c r="N87" s="70"/>
      <c r="O87" s="19"/>
      <c r="P87" s="70"/>
      <c r="Q87" s="70"/>
      <c r="R87" s="70"/>
      <c r="S87" s="70"/>
      <c r="T87" s="42"/>
      <c r="U87" s="42"/>
      <c r="V87" s="42"/>
      <c r="W87" s="114"/>
      <c r="X87" s="114"/>
      <c r="Y87" s="119" t="str">
        <f>B87</f>
        <v>a. Services?</v>
      </c>
      <c r="Z87" s="143"/>
      <c r="AA87" s="446"/>
      <c r="AB87" s="271"/>
    </row>
    <row r="88" spans="1:28" s="115" customFormat="1">
      <c r="A88" s="33"/>
      <c r="B88" s="579" t="s">
        <v>1125</v>
      </c>
      <c r="C88" s="579"/>
      <c r="D88" s="579"/>
      <c r="E88" s="579"/>
      <c r="F88" s="580"/>
      <c r="G88" s="598" t="s">
        <v>52</v>
      </c>
      <c r="H88" s="767"/>
      <c r="I88" s="28"/>
      <c r="J88" s="79" t="str">
        <f>G88</f>
        <v>No</v>
      </c>
      <c r="K88" s="19"/>
      <c r="L88" s="70"/>
      <c r="M88" s="70"/>
      <c r="N88" s="70"/>
      <c r="O88" s="19"/>
      <c r="P88" s="70"/>
      <c r="Q88" s="70"/>
      <c r="R88" s="70"/>
      <c r="S88" s="70"/>
      <c r="T88" s="42"/>
      <c r="U88" s="42"/>
      <c r="V88" s="42"/>
      <c r="W88" s="114"/>
      <c r="X88" s="114"/>
      <c r="Y88" s="119" t="str">
        <f>B88</f>
        <v>b. Commodities?</v>
      </c>
      <c r="Z88" s="143"/>
      <c r="AA88" s="446"/>
      <c r="AB88" s="271"/>
    </row>
    <row r="89" spans="1:28" s="115" customFormat="1">
      <c r="A89" s="33"/>
      <c r="B89" s="579" t="s">
        <v>1126</v>
      </c>
      <c r="C89" s="579"/>
      <c r="D89" s="579"/>
      <c r="E89" s="579"/>
      <c r="F89" s="580"/>
      <c r="G89" s="598" t="s">
        <v>55</v>
      </c>
      <c r="H89" s="767"/>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c r="AA89" s="446"/>
      <c r="AB89" s="271"/>
    </row>
    <row r="90" spans="1:28" s="115" customFormat="1" ht="15.75" thickBot="1">
      <c r="A90" s="43"/>
      <c r="B90" s="65"/>
      <c r="C90" s="66" t="s">
        <v>1127</v>
      </c>
      <c r="D90" s="701"/>
      <c r="E90" s="769"/>
      <c r="F90" s="769"/>
      <c r="G90" s="769"/>
      <c r="H90" s="770"/>
      <c r="I90" s="28"/>
      <c r="J90" s="79"/>
      <c r="K90" s="19" t="str">
        <f>C90</f>
        <v>i. If yes, describe the exemptions.</v>
      </c>
      <c r="L90" s="70"/>
      <c r="M90" s="70"/>
      <c r="N90" s="72"/>
      <c r="O90" s="73">
        <f>D90</f>
        <v>0</v>
      </c>
      <c r="P90" s="70"/>
      <c r="Q90" s="70"/>
      <c r="R90" s="70"/>
      <c r="S90" s="70"/>
      <c r="T90" s="42"/>
      <c r="U90" s="42"/>
      <c r="V90" s="42"/>
      <c r="W90" s="114"/>
      <c r="X90" s="114"/>
      <c r="Z90" s="143"/>
      <c r="AA90" s="446"/>
      <c r="AB90" s="271"/>
    </row>
    <row r="91" spans="1:28"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c r="AA91" s="446"/>
    </row>
    <row r="92" spans="1:28"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c r="AA92" s="446"/>
    </row>
    <row r="93" spans="1:28" s="1" customFormat="1" ht="15.75">
      <c r="A93" s="251"/>
      <c r="B93" s="579" t="s">
        <v>1130</v>
      </c>
      <c r="C93" s="579"/>
      <c r="D93" s="579"/>
      <c r="E93" s="579"/>
      <c r="F93" s="580"/>
      <c r="G93" s="598" t="s">
        <v>52</v>
      </c>
      <c r="H93" s="600"/>
      <c r="I93" s="82"/>
      <c r="J93" s="79" t="str">
        <f>G93</f>
        <v>No</v>
      </c>
      <c r="K93" s="19"/>
      <c r="L93" s="19"/>
      <c r="M93" s="70"/>
      <c r="N93" s="70"/>
      <c r="O93" s="19"/>
      <c r="P93" s="70"/>
      <c r="R93" s="70"/>
      <c r="S93" s="71"/>
      <c r="T93" s="2"/>
      <c r="U93" s="2"/>
      <c r="V93" s="2"/>
      <c r="W93" s="100"/>
      <c r="X93" s="100"/>
      <c r="Y93" s="119" t="str">
        <f>B93</f>
        <v>b. Is family planning or reproductive health a priority in the PRSP?</v>
      </c>
      <c r="Z93" s="149"/>
    </row>
    <row r="94" spans="1:28"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8"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8"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8" s="1" customFormat="1" ht="60">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8"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8"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8"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8"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8"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8"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8"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8"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8"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8"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8"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8"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8" s="1" customFormat="1" ht="75.75" thickBot="1">
      <c r="A110" s="581" t="s">
        <v>1146</v>
      </c>
      <c r="B110" s="579"/>
      <c r="C110" s="580"/>
      <c r="D110" s="576" t="s">
        <v>839</v>
      </c>
      <c r="E110" s="577"/>
      <c r="F110" s="577"/>
      <c r="G110" s="577"/>
      <c r="H110" s="578"/>
      <c r="I110" s="82"/>
      <c r="J110" s="69"/>
      <c r="K110" s="19" t="str">
        <f>A110</f>
        <v xml:space="preserve">D10. Notes about the National Essential Medicine List
</v>
      </c>
      <c r="L110" s="19"/>
      <c r="M110" s="70"/>
      <c r="N110" s="70"/>
      <c r="O110" s="19" t="str">
        <f>D110</f>
        <v>Reviewed registered drug list and was told contraceptives not on reimbursable drug list either. (Since the registered drug list is not separated into categories, it is possible that a contraceptive listed here was included on the list for a different purpose. In addition, there could be more contraceptives that were inadvertently overlooked.)</v>
      </c>
      <c r="P110" s="70"/>
      <c r="R110" s="70"/>
      <c r="S110" s="71"/>
      <c r="T110" s="2"/>
      <c r="U110" s="2"/>
      <c r="V110" s="2"/>
      <c r="W110" s="100"/>
      <c r="X110" s="100"/>
      <c r="Z110" s="149"/>
      <c r="AA110" s="446"/>
    </row>
    <row r="111" spans="1:28" s="115" customFormat="1" ht="16.5" thickBot="1">
      <c r="A111" s="655" t="s">
        <v>854</v>
      </c>
      <c r="B111" s="764"/>
      <c r="C111" s="764"/>
      <c r="D111" s="764"/>
      <c r="E111" s="764"/>
      <c r="F111" s="764"/>
      <c r="G111" s="764"/>
      <c r="H111" s="156"/>
      <c r="I111" s="31"/>
      <c r="J111" s="79"/>
      <c r="K111" s="19"/>
      <c r="L111" s="70"/>
      <c r="M111" s="70"/>
      <c r="N111" s="70"/>
      <c r="O111" s="19"/>
      <c r="P111" s="70"/>
      <c r="Q111" s="70"/>
      <c r="R111" s="70"/>
      <c r="S111" s="70"/>
      <c r="T111" s="42"/>
      <c r="U111" s="42"/>
      <c r="V111" s="42"/>
      <c r="W111" s="114"/>
      <c r="X111" s="114"/>
      <c r="Z111" s="143"/>
      <c r="AA111" s="446"/>
      <c r="AB111" s="271"/>
    </row>
    <row r="112" spans="1:28" s="115" customFormat="1" ht="30">
      <c r="A112" s="561" t="s">
        <v>1147</v>
      </c>
      <c r="B112" s="765"/>
      <c r="C112" s="765"/>
      <c r="D112" s="765"/>
      <c r="E112" s="765"/>
      <c r="F112" s="766"/>
      <c r="G112" s="657" t="s">
        <v>53</v>
      </c>
      <c r="H112" s="766"/>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c r="AA112" s="446"/>
      <c r="AB112" s="271"/>
    </row>
    <row r="113" spans="1:28" s="115" customFormat="1" ht="30">
      <c r="A113" s="584" t="s">
        <v>1148</v>
      </c>
      <c r="B113" s="761"/>
      <c r="C113" s="761"/>
      <c r="D113" s="761"/>
      <c r="E113" s="761"/>
      <c r="F113" s="761"/>
      <c r="G113" s="761"/>
      <c r="H113" s="762"/>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c r="AA113" s="446"/>
      <c r="AB113" s="271"/>
    </row>
    <row r="114" spans="1:28" s="115" customFormat="1">
      <c r="A114" s="431"/>
      <c r="B114" s="579" t="s">
        <v>1137</v>
      </c>
      <c r="C114" s="768"/>
      <c r="D114" s="768"/>
      <c r="E114" s="768"/>
      <c r="F114" s="767"/>
      <c r="G114" s="704" t="s">
        <v>52</v>
      </c>
      <c r="H114" s="78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c r="AA114" s="446"/>
      <c r="AB114" s="271"/>
    </row>
    <row r="115" spans="1:28" s="115" customFormat="1">
      <c r="A115" s="435"/>
      <c r="B115" s="579" t="s">
        <v>1138</v>
      </c>
      <c r="C115" s="768"/>
      <c r="D115" s="768"/>
      <c r="E115" s="768"/>
      <c r="F115" s="767"/>
      <c r="G115" s="704" t="s">
        <v>52</v>
      </c>
      <c r="H115" s="78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c r="AA115" s="446"/>
      <c r="AB115" s="271"/>
    </row>
    <row r="116" spans="1:28" s="115" customFormat="1">
      <c r="A116" s="431"/>
      <c r="B116" s="579" t="s">
        <v>1139</v>
      </c>
      <c r="C116" s="768"/>
      <c r="D116" s="768"/>
      <c r="E116" s="768"/>
      <c r="F116" s="767"/>
      <c r="G116" s="704" t="s">
        <v>52</v>
      </c>
      <c r="H116" s="78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3"/>
      <c r="AA116" s="446"/>
      <c r="AB116" s="271"/>
    </row>
    <row r="117" spans="1:28" s="115" customFormat="1">
      <c r="A117" s="431"/>
      <c r="B117" s="579" t="s">
        <v>1140</v>
      </c>
      <c r="C117" s="768"/>
      <c r="D117" s="768"/>
      <c r="E117" s="768"/>
      <c r="F117" s="767"/>
      <c r="G117" s="704" t="s">
        <v>55</v>
      </c>
      <c r="H117" s="78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c r="AA117" s="446"/>
      <c r="AB117" s="271"/>
    </row>
    <row r="118" spans="1:28" s="115" customFormat="1">
      <c r="A118" s="431"/>
      <c r="B118" s="579" t="s">
        <v>1141</v>
      </c>
      <c r="C118" s="768"/>
      <c r="D118" s="768"/>
      <c r="E118" s="768"/>
      <c r="F118" s="767"/>
      <c r="G118" s="704" t="s">
        <v>53</v>
      </c>
      <c r="H118" s="78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143"/>
      <c r="AA118" s="446"/>
      <c r="AB118" s="271"/>
    </row>
    <row r="119" spans="1:28" s="115" customFormat="1">
      <c r="A119" s="431"/>
      <c r="B119" s="579" t="s">
        <v>1092</v>
      </c>
      <c r="C119" s="768"/>
      <c r="D119" s="768"/>
      <c r="E119" s="768"/>
      <c r="F119" s="767"/>
      <c r="G119" s="704" t="s">
        <v>52</v>
      </c>
      <c r="H119" s="78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c r="AA119" s="446"/>
      <c r="AB119" s="271"/>
    </row>
    <row r="120" spans="1:28" s="115" customFormat="1">
      <c r="A120" s="431"/>
      <c r="B120" s="579" t="s">
        <v>1093</v>
      </c>
      <c r="C120" s="768"/>
      <c r="D120" s="768"/>
      <c r="E120" s="768"/>
      <c r="F120" s="767"/>
      <c r="G120" s="704" t="s">
        <v>55</v>
      </c>
      <c r="H120" s="78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c r="AA120" s="446"/>
      <c r="AB120" s="271"/>
    </row>
    <row r="121" spans="1:28" s="115" customFormat="1">
      <c r="A121" s="431"/>
      <c r="B121" s="579" t="s">
        <v>1142</v>
      </c>
      <c r="C121" s="768"/>
      <c r="D121" s="768"/>
      <c r="E121" s="768"/>
      <c r="F121" s="767"/>
      <c r="G121" s="704" t="s">
        <v>55</v>
      </c>
      <c r="H121" s="780"/>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c r="AA121" s="446"/>
      <c r="AB121" s="271"/>
    </row>
    <row r="122" spans="1:28" s="115" customFormat="1">
      <c r="A122" s="431"/>
      <c r="B122" s="579" t="s">
        <v>1149</v>
      </c>
      <c r="C122" s="768"/>
      <c r="D122" s="768"/>
      <c r="E122" s="768"/>
      <c r="F122" s="767"/>
      <c r="G122" s="704" t="s">
        <v>52</v>
      </c>
      <c r="H122" s="78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143"/>
      <c r="AA122" s="446"/>
      <c r="AB122" s="271"/>
    </row>
    <row r="123" spans="1:28" s="115" customFormat="1" ht="15" customHeight="1">
      <c r="A123" s="431"/>
      <c r="B123" s="579" t="s">
        <v>1150</v>
      </c>
      <c r="C123" s="579"/>
      <c r="D123" s="579"/>
      <c r="E123" s="580"/>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c r="AA123" s="446"/>
      <c r="AB123" s="271"/>
    </row>
    <row r="124" spans="1:28" s="115" customFormat="1" ht="45">
      <c r="A124" s="33"/>
      <c r="B124" s="579" t="s">
        <v>1151</v>
      </c>
      <c r="C124" s="579"/>
      <c r="D124" s="579"/>
      <c r="E124" s="580"/>
      <c r="F124" s="576" t="s">
        <v>883</v>
      </c>
      <c r="G124" s="771"/>
      <c r="H124" s="772"/>
      <c r="I124" s="18"/>
      <c r="J124" s="79">
        <f t="shared" si="5"/>
        <v>0</v>
      </c>
      <c r="K124" s="19"/>
      <c r="L124" s="19"/>
      <c r="M124" s="70"/>
      <c r="N124" s="70"/>
      <c r="O124" s="70"/>
      <c r="P124" s="70"/>
      <c r="Q124" s="19" t="str">
        <f>F124</f>
        <v>Logistics Management Information System, periodic physical inventory, warehouse reports</v>
      </c>
      <c r="R124" s="19" t="str">
        <f>B124</f>
        <v>k. Data source
(for example: Procurement Planning and Monitoring Report, Logistics Management Information System, periodic physical inventory, warehouse reports)</v>
      </c>
      <c r="S124" s="70"/>
      <c r="T124" s="42"/>
      <c r="U124" s="42"/>
      <c r="V124" s="42"/>
      <c r="W124" s="114"/>
      <c r="X124" s="114"/>
      <c r="Z124" s="143"/>
      <c r="AA124" s="446"/>
      <c r="AB124" s="280"/>
    </row>
    <row r="125" spans="1:28" s="115" customFormat="1">
      <c r="A125" s="581" t="s">
        <v>1152</v>
      </c>
      <c r="B125" s="768"/>
      <c r="C125" s="768"/>
      <c r="D125" s="768"/>
      <c r="E125" s="768"/>
      <c r="F125" s="768"/>
      <c r="G125" s="768"/>
      <c r="H125" s="767"/>
      <c r="I125" s="434"/>
      <c r="J125" s="75"/>
      <c r="K125" s="19"/>
      <c r="L125" s="70"/>
      <c r="M125" s="70"/>
      <c r="N125" s="70"/>
      <c r="O125" s="19"/>
      <c r="P125" s="70"/>
      <c r="Q125" s="70"/>
      <c r="R125" s="70"/>
      <c r="S125" s="70"/>
      <c r="T125" s="42"/>
      <c r="U125" s="42"/>
      <c r="V125" s="42"/>
      <c r="W125" s="114"/>
      <c r="X125" s="114"/>
      <c r="Z125" s="143"/>
      <c r="AA125" s="446"/>
      <c r="AB125" s="271"/>
    </row>
    <row r="126" spans="1:28" s="115" customFormat="1">
      <c r="A126" s="431"/>
      <c r="B126" s="579" t="s">
        <v>1153</v>
      </c>
      <c r="C126" s="768"/>
      <c r="D126" s="768"/>
      <c r="E126" s="768"/>
      <c r="F126" s="767"/>
      <c r="G126" s="598" t="s">
        <v>53</v>
      </c>
      <c r="H126" s="767"/>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c r="AA126" s="446"/>
      <c r="AB126" s="271"/>
    </row>
    <row r="127" spans="1:28" s="141" customFormat="1" ht="15.75" thickBot="1">
      <c r="A127" s="433"/>
      <c r="B127" s="706" t="s">
        <v>1154</v>
      </c>
      <c r="C127" s="769"/>
      <c r="D127" s="769"/>
      <c r="E127" s="769"/>
      <c r="F127" s="770"/>
      <c r="G127" s="628" t="s">
        <v>53</v>
      </c>
      <c r="H127" s="770"/>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c r="AA127" s="446"/>
      <c r="AB127" s="281"/>
    </row>
    <row r="128" spans="1:28" s="115" customFormat="1" ht="60.75" thickBot="1">
      <c r="A128" s="669" t="s">
        <v>1155</v>
      </c>
      <c r="B128" s="764"/>
      <c r="C128" s="781"/>
      <c r="D128" s="672" t="s">
        <v>917</v>
      </c>
      <c r="E128" s="764"/>
      <c r="F128" s="764"/>
      <c r="G128" s="764"/>
      <c r="H128" s="781"/>
      <c r="I128" s="18"/>
      <c r="J128" s="79"/>
      <c r="K128" s="19" t="str">
        <f>A128</f>
        <v xml:space="preserve">F. Overall comments about issues with contraceptive security
</v>
      </c>
      <c r="L128" s="70"/>
      <c r="M128" s="70"/>
      <c r="N128" s="70"/>
      <c r="O128" s="19" t="str">
        <f>D128</f>
        <v>The government will start working on the extension of the contraceptive security strategy beyond the year 2010.</v>
      </c>
      <c r="P128" s="70"/>
      <c r="Q128" s="70"/>
      <c r="R128" s="70"/>
      <c r="S128" s="70"/>
      <c r="T128" s="42"/>
      <c r="U128" s="42"/>
      <c r="V128" s="42"/>
      <c r="W128" s="114"/>
      <c r="X128" s="114"/>
      <c r="Z128" s="143"/>
      <c r="AA128" s="446"/>
      <c r="AB128" s="271"/>
    </row>
    <row r="129" spans="1:28" s="1" customFormat="1" ht="15.75">
      <c r="A129" s="705"/>
      <c r="B129" s="705"/>
      <c r="C129" s="705"/>
      <c r="D129" s="705"/>
      <c r="E129" s="705"/>
      <c r="F129" s="705"/>
      <c r="G129" s="705"/>
      <c r="H129" s="705"/>
      <c r="I129" s="82"/>
      <c r="J129" s="69"/>
      <c r="K129" s="19"/>
      <c r="L129" s="19"/>
      <c r="M129" s="70"/>
      <c r="N129" s="70"/>
      <c r="O129" s="19"/>
      <c r="P129" s="70"/>
      <c r="R129" s="70"/>
      <c r="S129" s="71"/>
      <c r="T129" s="2"/>
      <c r="U129" s="2"/>
      <c r="V129" s="2"/>
      <c r="W129" s="100"/>
      <c r="X129" s="100"/>
      <c r="Z129" s="149"/>
      <c r="AA129" s="446"/>
      <c r="AB129" s="267"/>
    </row>
    <row r="130" spans="1:28" ht="18">
      <c r="A130" s="446"/>
      <c r="B130" s="446"/>
      <c r="C130" s="446"/>
      <c r="D130" s="446"/>
      <c r="E130" s="446"/>
      <c r="F130" s="446"/>
      <c r="G130" s="446"/>
      <c r="H130" s="446"/>
      <c r="I130" s="448"/>
      <c r="O130" s="19"/>
      <c r="X130" s="163">
        <f>A130</f>
        <v>0</v>
      </c>
      <c r="AA130" s="446"/>
    </row>
    <row r="131" spans="1:28"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c r="AA131" s="446"/>
      <c r="AB131" s="267"/>
    </row>
    <row r="132" spans="1:28"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c r="AA132" s="446"/>
      <c r="AB132" s="267"/>
    </row>
    <row r="133" spans="1:28">
      <c r="A133" s="59"/>
      <c r="B133" s="58"/>
      <c r="C133" s="58"/>
      <c r="D133" s="58"/>
      <c r="E133" s="58"/>
      <c r="F133" s="58"/>
      <c r="G133" s="60"/>
      <c r="H133" s="38"/>
      <c r="I133" s="70"/>
      <c r="O133" s="19"/>
      <c r="AA133" s="446"/>
    </row>
    <row r="134" spans="1:28">
      <c r="A134" s="40"/>
      <c r="B134" s="40"/>
      <c r="G134" s="51"/>
      <c r="H134" s="37"/>
      <c r="I134" s="70"/>
      <c r="AA134" s="446"/>
    </row>
    <row r="135" spans="1:28">
      <c r="A135" s="40"/>
      <c r="B135" s="40"/>
      <c r="G135" s="51"/>
      <c r="H135" s="37"/>
      <c r="I135" s="70"/>
    </row>
    <row r="136" spans="1:28">
      <c r="A136" s="40"/>
      <c r="B136" s="40"/>
      <c r="G136" s="51"/>
      <c r="H136" s="37"/>
      <c r="I136" s="70"/>
    </row>
    <row r="137" spans="1:28">
      <c r="A137" s="40"/>
      <c r="B137" s="40"/>
      <c r="G137" s="51"/>
      <c r="H137" s="37"/>
      <c r="I137" s="70"/>
    </row>
    <row r="138" spans="1:28">
      <c r="A138" s="40"/>
      <c r="B138" s="40"/>
      <c r="G138" s="51"/>
      <c r="H138" s="37"/>
      <c r="I138" s="70"/>
    </row>
    <row r="139" spans="1:28">
      <c r="A139" s="40"/>
      <c r="B139" s="40"/>
      <c r="G139" s="51"/>
      <c r="H139" s="37"/>
      <c r="I139" s="70"/>
    </row>
    <row r="140" spans="1:28">
      <c r="A140" s="40"/>
      <c r="B140" s="40"/>
      <c r="G140" s="51"/>
      <c r="H140" s="37"/>
      <c r="I140" s="70"/>
    </row>
    <row r="141" spans="1:28">
      <c r="A141" s="40"/>
      <c r="B141" s="40"/>
      <c r="G141" s="51"/>
      <c r="H141" s="37"/>
      <c r="I141" s="70"/>
    </row>
    <row r="142" spans="1:28">
      <c r="A142" s="40"/>
      <c r="B142" s="40"/>
      <c r="G142" s="51"/>
      <c r="H142" s="37"/>
      <c r="I142" s="70"/>
    </row>
    <row r="143" spans="1:28">
      <c r="A143" s="40"/>
      <c r="B143" s="40"/>
      <c r="G143" s="51"/>
      <c r="H143" s="37"/>
      <c r="I143" s="70"/>
    </row>
    <row r="144" spans="1:28">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266"/>
      <c r="AB147" s="267"/>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266"/>
      <c r="AB148" s="267"/>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266"/>
      <c r="AB149" s="267"/>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266"/>
      <c r="AB150" s="267"/>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266"/>
      <c r="AB151" s="267"/>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266"/>
      <c r="AB152" s="267"/>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266"/>
      <c r="AB153" s="267"/>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266"/>
      <c r="AB154" s="267"/>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266"/>
      <c r="AB155" s="267"/>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266"/>
      <c r="AB156" s="267"/>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266"/>
      <c r="AB157" s="267"/>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A129:H129"/>
    <mergeCell ref="B127:F127"/>
    <mergeCell ref="G127:H127"/>
    <mergeCell ref="A128:C128"/>
    <mergeCell ref="D128:H128"/>
    <mergeCell ref="B96:F96"/>
    <mergeCell ref="G96:H96"/>
    <mergeCell ref="B97:C97"/>
    <mergeCell ref="D97:H97"/>
    <mergeCell ref="A98:H98"/>
    <mergeCell ref="B99:F99"/>
    <mergeCell ref="G99:H99"/>
    <mergeCell ref="B100:F100"/>
    <mergeCell ref="G100:H100"/>
    <mergeCell ref="B101:F101"/>
    <mergeCell ref="G101:H101"/>
    <mergeCell ref="B102:F102"/>
    <mergeCell ref="G102:H102"/>
    <mergeCell ref="B103:F103"/>
    <mergeCell ref="G103:H103"/>
    <mergeCell ref="B104:F104"/>
    <mergeCell ref="G104:H104"/>
    <mergeCell ref="B105:F105"/>
    <mergeCell ref="G105:H105"/>
    <mergeCell ref="B122:F122"/>
    <mergeCell ref="G122:H122"/>
    <mergeCell ref="B123:E123"/>
    <mergeCell ref="F123:H123"/>
    <mergeCell ref="B124:E124"/>
    <mergeCell ref="F124:H124"/>
    <mergeCell ref="A125:H125"/>
    <mergeCell ref="B126:F126"/>
    <mergeCell ref="G126:H126"/>
    <mergeCell ref="B117:F117"/>
    <mergeCell ref="G117:H117"/>
    <mergeCell ref="B118:F118"/>
    <mergeCell ref="G118:H118"/>
    <mergeCell ref="B119:F119"/>
    <mergeCell ref="G119:H119"/>
    <mergeCell ref="B120:F120"/>
    <mergeCell ref="G120:H120"/>
    <mergeCell ref="B121:F121"/>
    <mergeCell ref="G121:H121"/>
    <mergeCell ref="A113:H113"/>
    <mergeCell ref="B114:F114"/>
    <mergeCell ref="G114:H114"/>
    <mergeCell ref="B115:F115"/>
    <mergeCell ref="G115:H115"/>
    <mergeCell ref="G94:H94"/>
    <mergeCell ref="B95:F95"/>
    <mergeCell ref="G95:H95"/>
    <mergeCell ref="B116:F116"/>
    <mergeCell ref="G116:H116"/>
    <mergeCell ref="B106:F106"/>
    <mergeCell ref="G106:H106"/>
    <mergeCell ref="B107:F107"/>
    <mergeCell ref="G107:H107"/>
    <mergeCell ref="A110:C110"/>
    <mergeCell ref="D110:H110"/>
    <mergeCell ref="C108:E108"/>
    <mergeCell ref="F108:H108"/>
    <mergeCell ref="A109:E109"/>
    <mergeCell ref="F109:H109"/>
    <mergeCell ref="A111:G111"/>
    <mergeCell ref="A112:F112"/>
    <mergeCell ref="G112:H112"/>
    <mergeCell ref="A91:H91"/>
    <mergeCell ref="B92:E92"/>
    <mergeCell ref="F92:H92"/>
    <mergeCell ref="B93:F93"/>
    <mergeCell ref="G93:H93"/>
    <mergeCell ref="B94:F94"/>
    <mergeCell ref="A85:H85"/>
    <mergeCell ref="A86:H86"/>
    <mergeCell ref="B87:F87"/>
    <mergeCell ref="G87:H87"/>
    <mergeCell ref="B88:F88"/>
    <mergeCell ref="G88:H88"/>
    <mergeCell ref="B89:F89"/>
    <mergeCell ref="G89:H89"/>
    <mergeCell ref="D90:H90"/>
    <mergeCell ref="A80:H80"/>
    <mergeCell ref="A81:C81"/>
    <mergeCell ref="E81:G81"/>
    <mergeCell ref="B82:C82"/>
    <mergeCell ref="E82:G82"/>
    <mergeCell ref="B83:C83"/>
    <mergeCell ref="E83:G83"/>
    <mergeCell ref="B84:C84"/>
    <mergeCell ref="E84:G84"/>
    <mergeCell ref="C77:D77"/>
    <mergeCell ref="E77:F77"/>
    <mergeCell ref="G77:H77"/>
    <mergeCell ref="C78:D78"/>
    <mergeCell ref="E78:F78"/>
    <mergeCell ref="G78:H78"/>
    <mergeCell ref="C79:D79"/>
    <mergeCell ref="E79:F79"/>
    <mergeCell ref="G79:H79"/>
    <mergeCell ref="B71:D71"/>
    <mergeCell ref="E71:H71"/>
    <mergeCell ref="A72:G72"/>
    <mergeCell ref="B73:C73"/>
    <mergeCell ref="D73:H73"/>
    <mergeCell ref="A74:G74"/>
    <mergeCell ref="B75:C75"/>
    <mergeCell ref="B76:D76"/>
    <mergeCell ref="E76:F76"/>
    <mergeCell ref="G76:H76"/>
    <mergeCell ref="B66:C66"/>
    <mergeCell ref="D66:E66"/>
    <mergeCell ref="G66:H66"/>
    <mergeCell ref="D67:E67"/>
    <mergeCell ref="G67:H67"/>
    <mergeCell ref="A68:E68"/>
    <mergeCell ref="F68:H68"/>
    <mergeCell ref="B69:D70"/>
    <mergeCell ref="F69:H69"/>
    <mergeCell ref="F70:H70"/>
    <mergeCell ref="B60:C60"/>
    <mergeCell ref="D60:E60"/>
    <mergeCell ref="B61:C61"/>
    <mergeCell ref="D61:E61"/>
    <mergeCell ref="B62:C62"/>
    <mergeCell ref="D62:E62"/>
    <mergeCell ref="A63:G63"/>
    <mergeCell ref="A64:G64"/>
    <mergeCell ref="A65:C65"/>
    <mergeCell ref="B55:C55"/>
    <mergeCell ref="D55:E55"/>
    <mergeCell ref="B56:C56"/>
    <mergeCell ref="D56:E56"/>
    <mergeCell ref="B57:C57"/>
    <mergeCell ref="D57:E57"/>
    <mergeCell ref="B58:C58"/>
    <mergeCell ref="D58:E58"/>
    <mergeCell ref="B59:C59"/>
    <mergeCell ref="D59:E59"/>
    <mergeCell ref="A50:C50"/>
    <mergeCell ref="D50:E50"/>
    <mergeCell ref="B51:C51"/>
    <mergeCell ref="D51:E51"/>
    <mergeCell ref="B52:C52"/>
    <mergeCell ref="D52:E52"/>
    <mergeCell ref="B53:C53"/>
    <mergeCell ref="D53:E53"/>
    <mergeCell ref="B54:C54"/>
    <mergeCell ref="D54:E54"/>
    <mergeCell ref="B44:E44"/>
    <mergeCell ref="F44:H44"/>
    <mergeCell ref="C45:E45"/>
    <mergeCell ref="F45:H45"/>
    <mergeCell ref="A46:H46"/>
    <mergeCell ref="A47:C47"/>
    <mergeCell ref="D47:H47"/>
    <mergeCell ref="A48:G48"/>
    <mergeCell ref="A49:H49"/>
    <mergeCell ref="D35:H35"/>
    <mergeCell ref="B36:C36"/>
    <mergeCell ref="A38:C38"/>
    <mergeCell ref="B39:C39"/>
    <mergeCell ref="D40:H40"/>
    <mergeCell ref="A42:E42"/>
    <mergeCell ref="G42:H42"/>
    <mergeCell ref="A43:E43"/>
    <mergeCell ref="F43:H43"/>
    <mergeCell ref="A26:G26"/>
    <mergeCell ref="A27:G27"/>
    <mergeCell ref="A28:G28"/>
    <mergeCell ref="A29:G29"/>
    <mergeCell ref="A30:H30"/>
    <mergeCell ref="A31:F31"/>
    <mergeCell ref="A32:C32"/>
    <mergeCell ref="B33:C33"/>
    <mergeCell ref="B34:C34"/>
    <mergeCell ref="B20:C20"/>
    <mergeCell ref="F20:H20"/>
    <mergeCell ref="B21:C21"/>
    <mergeCell ref="F21:H21"/>
    <mergeCell ref="B22:C22"/>
    <mergeCell ref="F22:H22"/>
    <mergeCell ref="A23:G23"/>
    <mergeCell ref="A24:G24"/>
    <mergeCell ref="A25:C25"/>
    <mergeCell ref="B15:C15"/>
    <mergeCell ref="F15:H15"/>
    <mergeCell ref="B16:C16"/>
    <mergeCell ref="F16:H16"/>
    <mergeCell ref="B17:C17"/>
    <mergeCell ref="F17:H17"/>
    <mergeCell ref="B18:C18"/>
    <mergeCell ref="F18:H18"/>
    <mergeCell ref="B19:C19"/>
    <mergeCell ref="F19:H19"/>
    <mergeCell ref="A9:C9"/>
    <mergeCell ref="D9:E9"/>
    <mergeCell ref="G9:H9"/>
    <mergeCell ref="A10:H10"/>
    <mergeCell ref="A11:G11"/>
    <mergeCell ref="A12:G12"/>
    <mergeCell ref="B13:C13"/>
    <mergeCell ref="D13:H13"/>
    <mergeCell ref="A14:C14"/>
    <mergeCell ref="D14:H14"/>
    <mergeCell ref="A1:H1"/>
    <mergeCell ref="A2:C2"/>
    <mergeCell ref="D2:E2"/>
    <mergeCell ref="A3:H3"/>
    <mergeCell ref="D4:E4"/>
    <mergeCell ref="F4:H4"/>
    <mergeCell ref="A8:C8"/>
    <mergeCell ref="D8:F8"/>
    <mergeCell ref="G8:H8"/>
    <mergeCell ref="A7:D7"/>
    <mergeCell ref="A5:C5"/>
  </mergeCells>
  <phoneticPr fontId="4" type="noConversion"/>
  <dataValidations count="5">
    <dataValidation type="list" allowBlank="1" showInputMessage="1" showErrorMessage="1" errorTitle="Choose from dropdown" error="Please choose from the dropdown list." prompt="Please select from the dropdown list." sqref="G112 H64 D51 H27 D15 H12" xr:uid="{00000000-0002-0000-04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400-000001000000}">
      <formula1>$N$1:$N$2</formula1>
    </dataValidation>
    <dataValidation type="list" allowBlank="1" showInputMessage="1" showErrorMessage="1" error="Please choose from the dropdown list." sqref="G126:G127 F51:G61 G99:G107 G114:G122 G93:G96 H82:H84 D82:D84 H74 H72 F68 F67:G67 D52:D61 G87:G89 F45 D39 D33:D34 H28:H29 D25 D16:D22 H24" xr:uid="{00000000-0002-0000-0400-000002000000}">
      <formula1>$W$1:$W$5</formula1>
    </dataValidation>
    <dataValidation type="list" allowBlank="1" showInputMessage="1" showErrorMessage="1" error="Please choose from the dropdown list." sqref="F43" xr:uid="{00000000-0002-0000-0400-000003000000}">
      <formula1>$R$1:$R$8</formula1>
    </dataValidation>
    <dataValidation type="list" allowBlank="1" showInputMessage="1" showErrorMessage="1" error="Please choose from the dropdown list." sqref="H23" xr:uid="{00000000-0002-0000-0400-000004000000}">
      <formula1>$O$1:$O$7</formula1>
    </dataValidation>
  </dataValidations>
  <hyperlinks>
    <hyperlink ref="A5:C5" location="Introduction!A1" display="To jump to the Introduction sheet, click here." xr:uid="{00000000-0004-0000-0400-000000000000}"/>
  </hyperlinks>
  <pageMargins left="0.75" right="0.75" top="1" bottom="1" header="0.5" footer="0.5"/>
  <pageSetup scale="5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29.2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1157</v>
      </c>
      <c r="B8" s="554"/>
      <c r="C8" s="554"/>
      <c r="D8" s="555"/>
      <c r="E8" s="555"/>
      <c r="F8" s="555"/>
      <c r="G8" s="555"/>
      <c r="H8" s="555"/>
      <c r="I8" s="18"/>
      <c r="J8" s="93">
        <f>G8</f>
        <v>0</v>
      </c>
      <c r="K8" s="19" t="str">
        <f>A8</f>
        <v>Country: Armenia</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52</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55</v>
      </c>
      <c r="E13" s="567"/>
      <c r="F13" s="567"/>
      <c r="G13" s="567"/>
      <c r="H13" s="568"/>
      <c r="I13" s="18"/>
      <c r="J13" s="74"/>
      <c r="K13" s="19" t="str">
        <f>B13</f>
        <v>a. What is the name of the committee?</v>
      </c>
      <c r="L13" s="80" t="str">
        <f>D13</f>
        <v>N/A</v>
      </c>
      <c r="M13" s="70"/>
      <c r="N13" s="70"/>
      <c r="O13" s="73" t="str">
        <f>D13</f>
        <v>N/A</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55</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55</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55</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55</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55</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55</v>
      </c>
      <c r="E20" s="33" t="s">
        <v>1049</v>
      </c>
      <c r="F20" s="576"/>
      <c r="G20" s="577"/>
      <c r="H20" s="578"/>
      <c r="I20" s="18"/>
      <c r="J20" s="74"/>
      <c r="K20" s="19" t="str">
        <f t="shared" si="0"/>
        <v>f. Ministry of Health (for example: logistics, reproductive health, family planning, maternal and child health, HIV/AIDS, pharmacy units, etc.)</v>
      </c>
      <c r="L20" s="70"/>
      <c r="M20" s="70"/>
      <c r="N20" s="70"/>
      <c r="O20" s="19"/>
      <c r="P20" s="70"/>
      <c r="Q20" s="67">
        <f t="shared" si="1"/>
        <v>0</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55</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55</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55</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55</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52</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11" t="s">
        <v>313</v>
      </c>
      <c r="G33" s="92"/>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92"/>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105">
      <c r="A39" s="43"/>
      <c r="B39" s="564" t="s">
        <v>1075</v>
      </c>
      <c r="C39" s="565"/>
      <c r="D39" s="447" t="s">
        <v>53</v>
      </c>
      <c r="E39" s="95">
        <v>12628</v>
      </c>
      <c r="F39" s="211" t="s">
        <v>313</v>
      </c>
      <c r="G39" s="97" t="s">
        <v>157</v>
      </c>
      <c r="H39" s="152" t="s">
        <v>418</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157</v>
      </c>
      <c r="E40" s="588"/>
      <c r="F40" s="588"/>
      <c r="G40" s="588"/>
      <c r="H40" s="589"/>
      <c r="I40" s="49"/>
      <c r="J40" s="75"/>
      <c r="K40" s="19" t="str">
        <f>C40</f>
        <v>i. Specify source(s) of in-kind donations</v>
      </c>
      <c r="L40" s="70"/>
      <c r="M40" s="70"/>
      <c r="N40" s="70"/>
      <c r="O40" s="73" t="str">
        <f>D40</f>
        <v>UNFPA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52</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52</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52</v>
      </c>
      <c r="G53" s="447" t="s">
        <v>52</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53</v>
      </c>
      <c r="E55" s="708"/>
      <c r="F55" s="447" t="s">
        <v>53</v>
      </c>
      <c r="G55" s="447" t="s">
        <v>52</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52</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260</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260</v>
      </c>
      <c r="E60" s="708"/>
      <c r="F60" s="447" t="s">
        <v>260</v>
      </c>
      <c r="G60" s="447" t="s">
        <v>52</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t="s">
        <v>491</v>
      </c>
      <c r="E62" s="707"/>
      <c r="F62" s="450"/>
      <c r="G62" s="450" t="s">
        <v>55</v>
      </c>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568</v>
      </c>
      <c r="D67" s="626" t="s">
        <v>598</v>
      </c>
      <c r="E67" s="627"/>
      <c r="F67" s="438" t="s">
        <v>53</v>
      </c>
      <c r="G67" s="628" t="s">
        <v>53</v>
      </c>
      <c r="H67" s="629"/>
      <c r="I67" s="36"/>
      <c r="J67" s="79" t="str">
        <f>G67</f>
        <v>Yes</v>
      </c>
      <c r="K67" s="19" t="str">
        <f>B67</f>
        <v>a</v>
      </c>
      <c r="L67" s="70"/>
      <c r="M67" s="80">
        <f>E67</f>
        <v>0</v>
      </c>
      <c r="N67" s="70"/>
      <c r="O67" s="70"/>
      <c r="P67" s="70"/>
      <c r="Q67" s="70"/>
      <c r="R67" s="19"/>
      <c r="S67" s="19" t="str">
        <f>D67</f>
        <v>2007-2015</v>
      </c>
      <c r="T67" s="42"/>
      <c r="U67" s="42"/>
      <c r="V67" s="42"/>
      <c r="W67" s="114"/>
      <c r="X67" s="114"/>
      <c r="Z67" s="143"/>
    </row>
    <row r="68" spans="1:26"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624</v>
      </c>
      <c r="G69" s="577"/>
      <c r="H69" s="578"/>
      <c r="I69" s="36"/>
      <c r="J69" s="79"/>
      <c r="K69" s="19"/>
      <c r="L69" s="70"/>
      <c r="M69" s="70"/>
      <c r="N69" s="70"/>
      <c r="O69" s="70"/>
      <c r="P69" s="19" t="str">
        <f>B69</f>
        <v>a. If yes, for which methods and for which sectors (public, NGO, commercial sector)?</v>
      </c>
      <c r="Q69" s="73" t="str">
        <f>F69</f>
        <v>All methods</v>
      </c>
      <c r="R69" s="19"/>
      <c r="S69" s="70"/>
      <c r="T69" s="42"/>
      <c r="U69" s="42"/>
      <c r="V69" s="42"/>
      <c r="W69" s="114"/>
      <c r="X69" s="114"/>
      <c r="Z69" s="143"/>
    </row>
    <row r="70" spans="1:26" s="115" customFormat="1">
      <c r="A70" s="89"/>
      <c r="B70" s="574"/>
      <c r="C70" s="574"/>
      <c r="D70" s="583"/>
      <c r="E70" s="33" t="s">
        <v>1107</v>
      </c>
      <c r="F70" s="577" t="s">
        <v>637</v>
      </c>
      <c r="G70" s="577"/>
      <c r="H70" s="578"/>
      <c r="I70" s="36"/>
      <c r="J70" s="79"/>
      <c r="K70" s="19"/>
      <c r="L70" s="70"/>
      <c r="M70" s="70"/>
      <c r="N70" s="70"/>
      <c r="O70" s="70"/>
      <c r="P70" s="19">
        <f>B70</f>
        <v>0</v>
      </c>
      <c r="Q70" s="73" t="str">
        <f>F70</f>
        <v>Commercial</v>
      </c>
      <c r="R70" s="19"/>
      <c r="S70" s="70"/>
      <c r="T70" s="42"/>
      <c r="U70" s="42"/>
      <c r="V70" s="42"/>
      <c r="W70" s="114"/>
      <c r="X70" s="114"/>
      <c r="Z70" s="143"/>
    </row>
    <row r="71" spans="1:26" s="115" customFormat="1">
      <c r="A71" s="33"/>
      <c r="B71" s="579" t="s">
        <v>1108</v>
      </c>
      <c r="C71" s="579"/>
      <c r="D71" s="580"/>
      <c r="E71" s="566" t="s">
        <v>653</v>
      </c>
      <c r="F71" s="567"/>
      <c r="G71" s="567"/>
      <c r="H71" s="568"/>
      <c r="I71" s="36"/>
      <c r="J71" s="79"/>
      <c r="K71" s="19"/>
      <c r="L71" s="70"/>
      <c r="M71" s="80" t="str">
        <f>E71</f>
        <v>20% VAT</v>
      </c>
      <c r="N71" s="80" t="str">
        <f>E71</f>
        <v>20% VAT</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ht="60">
      <c r="A73" s="33"/>
      <c r="B73" s="579" t="s">
        <v>1110</v>
      </c>
      <c r="C73" s="579"/>
      <c r="D73" s="566" t="s">
        <v>674</v>
      </c>
      <c r="E73" s="567"/>
      <c r="F73" s="567"/>
      <c r="G73" s="567"/>
      <c r="H73" s="568"/>
      <c r="I73" s="36"/>
      <c r="J73" s="79"/>
      <c r="K73" s="19" t="str">
        <f>B73</f>
        <v>a. If yes, describe the policies.</v>
      </c>
      <c r="L73" s="70"/>
      <c r="M73" s="70"/>
      <c r="N73" s="72"/>
      <c r="O73" s="73" t="str">
        <f>D73</f>
        <v>There are advertising ban policies. In particular, contraceptive pills and spermicides are not among the "over the counter" medicines and cannot be advertised. For the advertisement of other contraceptives, Ministry of Health permission is required.</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20">
      <c r="A77" s="130"/>
      <c r="B77" s="6" t="s">
        <v>1104</v>
      </c>
      <c r="C77" s="577" t="s">
        <v>691</v>
      </c>
      <c r="D77" s="578"/>
      <c r="E77" s="639" t="s">
        <v>710</v>
      </c>
      <c r="F77" s="639"/>
      <c r="G77" s="639" t="s">
        <v>55</v>
      </c>
      <c r="H77" s="640"/>
      <c r="I77" s="28"/>
      <c r="J77" s="79" t="str">
        <f>G77</f>
        <v>N/A</v>
      </c>
      <c r="K77" s="19"/>
      <c r="L77" s="70"/>
      <c r="M77" s="80" t="str">
        <f>E77</f>
        <v>Only OB/GYNs can prescribe and dispense all methods, including IUD insertion. Family doctors (FDs) provide FP counseling and dispense all contraceptives, except for hormonal pills and IUD insertion. Nurses can only refer for FP counseling and dispense condoms.</v>
      </c>
      <c r="N77" s="70"/>
      <c r="O77" s="19"/>
      <c r="P77" s="19" t="str">
        <f>C77</f>
        <v>Pills, IUDs, spermicides</v>
      </c>
      <c r="Q77" s="70"/>
      <c r="R77" s="70"/>
      <c r="S77" s="70"/>
      <c r="T77" s="42"/>
      <c r="U77" s="129" t="str">
        <f>E77</f>
        <v>Only OB/GYNs can prescribe and dispense all methods, including IUD insertion. Family doctors (FDs) provide FP counseling and dispense all contraceptives, except for hormonal pills and IUD insertion. Nurses can only refer for FP counseling and dispense condoms.</v>
      </c>
      <c r="V77" s="42"/>
      <c r="W77" s="114"/>
      <c r="X77" s="114"/>
      <c r="Z77" s="143"/>
    </row>
    <row r="78" spans="1:26" s="115" customFormat="1">
      <c r="A78" s="130"/>
      <c r="B78" s="6" t="s">
        <v>1116</v>
      </c>
      <c r="C78" s="577"/>
      <c r="D78" s="578"/>
      <c r="E78" s="639"/>
      <c r="F78" s="639"/>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t="s">
        <v>52</v>
      </c>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79"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2008</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52</v>
      </c>
      <c r="H104" s="600"/>
      <c r="I104" s="82"/>
      <c r="J104" s="79" t="str">
        <f t="shared" si="3"/>
        <v>No</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t="s">
        <v>260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60.75" thickBot="1">
      <c r="A110" s="581" t="s">
        <v>1146</v>
      </c>
      <c r="B110" s="579"/>
      <c r="C110" s="580"/>
      <c r="D110" s="688" t="s">
        <v>840</v>
      </c>
      <c r="E110" s="641"/>
      <c r="F110" s="641"/>
      <c r="G110" s="641"/>
      <c r="H110" s="642"/>
      <c r="I110" s="82"/>
      <c r="J110" s="69"/>
      <c r="K110" s="19" t="str">
        <f>A110</f>
        <v xml:space="preserve">D10. Notes about the National Essential Medicine List
</v>
      </c>
      <c r="L110" s="19"/>
      <c r="M110" s="70"/>
      <c r="N110" s="70"/>
      <c r="O110" s="19" t="str">
        <f>D110</f>
        <v>IUDs, condoms, and spermicides are not on the list since they're not drugs. Implants are not registered or popular. The list is available online on the MOH website.</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52</v>
      </c>
      <c r="H112" s="658"/>
      <c r="I112" s="18"/>
      <c r="J112" s="79" t="str">
        <f>G112</f>
        <v>No</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79"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52</v>
      </c>
      <c r="H118" s="600"/>
      <c r="I118" s="18"/>
      <c r="J118" s="79" t="str">
        <f t="shared" si="5"/>
        <v>No</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6" s="115" customFormat="1" ht="45">
      <c r="A124" s="33"/>
      <c r="B124" s="579" t="s">
        <v>1151</v>
      </c>
      <c r="C124" s="579"/>
      <c r="D124" s="579"/>
      <c r="E124" s="579"/>
      <c r="F124" s="576" t="s">
        <v>884</v>
      </c>
      <c r="G124" s="577"/>
      <c r="H124" s="578"/>
      <c r="I124" s="18"/>
      <c r="J124" s="79">
        <f t="shared" si="5"/>
        <v>0</v>
      </c>
      <c r="K124" s="19"/>
      <c r="L124" s="19"/>
      <c r="M124" s="70"/>
      <c r="N124" s="70"/>
      <c r="O124" s="70"/>
      <c r="P124" s="70"/>
      <c r="Q124" s="19" t="str">
        <f>F124</f>
        <v>UNFPA and Institute of Perinatology, Obstetrics, and Gynecology</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s="141" customFormat="1" ht="15.75" thickBot="1">
      <c r="A127" s="433"/>
      <c r="B127" s="564" t="s">
        <v>1154</v>
      </c>
      <c r="C127" s="564"/>
      <c r="D127" s="564"/>
      <c r="E127" s="564"/>
      <c r="F127" s="565"/>
      <c r="G127" s="667" t="s">
        <v>52</v>
      </c>
      <c r="H127" s="668"/>
      <c r="I127" s="90"/>
      <c r="J127" s="135" t="str">
        <f>G127</f>
        <v>No</v>
      </c>
      <c r="K127" s="136"/>
      <c r="L127" s="137"/>
      <c r="M127" s="137"/>
      <c r="N127" s="137"/>
      <c r="O127" s="136"/>
      <c r="P127" s="137"/>
      <c r="Q127" s="137"/>
      <c r="R127" s="137"/>
      <c r="S127" s="137"/>
      <c r="T127" s="138"/>
      <c r="U127" s="138"/>
      <c r="V127" s="138"/>
      <c r="W127" s="139"/>
      <c r="X127" s="139"/>
      <c r="Y127" s="140" t="str">
        <f>B127</f>
        <v>b. central level</v>
      </c>
      <c r="Z127" s="148"/>
    </row>
    <row r="128" spans="1:26" s="115" customFormat="1" ht="60.75" thickBot="1">
      <c r="A128" s="669" t="s">
        <v>1155</v>
      </c>
      <c r="B128" s="670"/>
      <c r="C128" s="671"/>
      <c r="D128" s="672"/>
      <c r="E128" s="673"/>
      <c r="F128" s="673"/>
      <c r="G128" s="673"/>
      <c r="H128" s="674"/>
      <c r="I128" s="18"/>
      <c r="J128" s="79"/>
      <c r="K128" s="19" t="str">
        <f>A128</f>
        <v xml:space="preserve">F. Overall comments about issues with contraceptive security
</v>
      </c>
      <c r="L128" s="70"/>
      <c r="M128" s="70"/>
      <c r="N128" s="70"/>
      <c r="O128" s="19">
        <f>D128</f>
        <v>0</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ustomFormat="1"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row>
    <row r="145" spans="7:134" customFormat="1" ht="12.75">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c r="CX145" s="446"/>
      <c r="CY145" s="446"/>
      <c r="CZ145" s="446"/>
      <c r="DA145" s="446"/>
      <c r="DB145" s="446"/>
      <c r="DC145" s="446"/>
      <c r="DD145" s="446"/>
      <c r="DE145" s="446"/>
      <c r="DF145" s="446"/>
      <c r="DG145" s="446"/>
      <c r="DH145" s="446"/>
      <c r="DI145" s="446"/>
      <c r="DJ145" s="446"/>
      <c r="DK145" s="446"/>
      <c r="DL145" s="446"/>
      <c r="DM145" s="446"/>
      <c r="DN145" s="446"/>
      <c r="DO145" s="446"/>
      <c r="DP145" s="446"/>
      <c r="DQ145" s="446"/>
      <c r="DR145" s="446"/>
      <c r="DS145" s="446"/>
      <c r="DT145" s="446"/>
      <c r="DU145" s="446"/>
      <c r="DV145" s="446"/>
      <c r="DW145" s="446"/>
      <c r="DX145" s="446"/>
      <c r="DY145" s="446"/>
      <c r="DZ145" s="446"/>
      <c r="EA145" s="446"/>
      <c r="EB145" s="446"/>
      <c r="EC145" s="446"/>
      <c r="ED145" s="446"/>
    </row>
    <row r="146" spans="7:134" customFormat="1" ht="12.75">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c r="BT146" s="446"/>
      <c r="BU146" s="446"/>
      <c r="BV146" s="446"/>
      <c r="BW146" s="446"/>
      <c r="BX146" s="446"/>
      <c r="BY146" s="446"/>
      <c r="BZ146" s="446"/>
      <c r="CA146" s="446"/>
      <c r="CB146" s="446"/>
      <c r="CC146" s="446"/>
      <c r="CD146" s="446"/>
      <c r="CE146" s="446"/>
      <c r="CF146" s="446"/>
      <c r="CG146" s="446"/>
      <c r="CH146" s="446"/>
      <c r="CI146" s="446"/>
      <c r="CJ146" s="446"/>
      <c r="CK146" s="446"/>
      <c r="CL146" s="446"/>
      <c r="CM146" s="446"/>
      <c r="CN146" s="446"/>
      <c r="CO146" s="446"/>
      <c r="CP146" s="446"/>
      <c r="CQ146" s="446"/>
      <c r="CR146" s="446"/>
      <c r="CS146" s="446"/>
      <c r="CT146" s="446"/>
      <c r="CU146" s="446"/>
      <c r="CV146" s="446"/>
      <c r="CW146" s="446"/>
      <c r="CX146" s="446"/>
      <c r="CY146" s="446"/>
      <c r="CZ146" s="446"/>
      <c r="DA146" s="446"/>
      <c r="DB146" s="446"/>
      <c r="DC146" s="446"/>
      <c r="DD146" s="446"/>
      <c r="DE146" s="446"/>
      <c r="DF146" s="446"/>
      <c r="DG146" s="446"/>
      <c r="DH146" s="446"/>
      <c r="DI146" s="446"/>
      <c r="DJ146" s="446"/>
      <c r="DK146" s="446"/>
      <c r="DL146" s="446"/>
      <c r="DM146" s="446"/>
      <c r="DN146" s="446"/>
      <c r="DO146" s="446"/>
      <c r="DP146" s="446"/>
      <c r="DQ146" s="446"/>
      <c r="DR146" s="446"/>
      <c r="DS146" s="446"/>
      <c r="DT146" s="446"/>
      <c r="DU146" s="446"/>
      <c r="DV146" s="446"/>
      <c r="DW146" s="446"/>
      <c r="DX146" s="446"/>
      <c r="DY146" s="446"/>
      <c r="DZ146" s="446"/>
      <c r="EA146" s="446"/>
      <c r="EB146" s="446"/>
      <c r="EC146" s="446"/>
      <c r="ED146" s="446"/>
    </row>
    <row r="147" spans="7:134" customFormat="1" ht="12.75">
      <c r="G147" s="446"/>
      <c r="H147" s="446"/>
      <c r="I147" s="446"/>
      <c r="J147" s="446"/>
      <c r="K147" s="446"/>
      <c r="L147" s="446"/>
      <c r="M147" s="446"/>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c r="AP147" s="446"/>
      <c r="AQ147" s="446"/>
      <c r="AR147" s="446"/>
      <c r="AS147" s="446"/>
      <c r="AT147" s="446"/>
      <c r="AU147" s="446"/>
      <c r="AV147" s="446"/>
      <c r="AW147" s="446"/>
      <c r="AX147" s="446"/>
      <c r="AY147" s="446"/>
      <c r="AZ147" s="446"/>
      <c r="BA147" s="446"/>
      <c r="BB147" s="446"/>
      <c r="BC147" s="446"/>
      <c r="BD147" s="446"/>
      <c r="BE147" s="446"/>
      <c r="BF147" s="446"/>
      <c r="BG147" s="446"/>
      <c r="BH147" s="446"/>
      <c r="BI147" s="446"/>
      <c r="BJ147" s="446"/>
      <c r="BK147" s="446"/>
      <c r="BL147" s="446"/>
      <c r="BM147" s="446"/>
      <c r="BN147" s="446"/>
      <c r="BO147" s="446"/>
      <c r="BP147" s="446"/>
      <c r="BQ147" s="446"/>
      <c r="BR147" s="446"/>
      <c r="BS147" s="446"/>
      <c r="BT147" s="446"/>
      <c r="BU147" s="446"/>
      <c r="BV147" s="446"/>
      <c r="BW147" s="446"/>
      <c r="BX147" s="446"/>
      <c r="BY147" s="446"/>
      <c r="BZ147" s="446"/>
      <c r="CA147" s="446"/>
      <c r="CB147" s="446"/>
      <c r="CC147" s="446"/>
      <c r="CD147" s="446"/>
      <c r="CE147" s="446"/>
      <c r="CF147" s="446"/>
      <c r="CG147" s="446"/>
      <c r="CH147" s="446"/>
      <c r="CI147" s="446"/>
      <c r="CJ147" s="446"/>
      <c r="CK147" s="446"/>
      <c r="CL147" s="446"/>
      <c r="CM147" s="446"/>
      <c r="CN147" s="446"/>
      <c r="CO147" s="446"/>
      <c r="CP147" s="446"/>
      <c r="CQ147" s="446"/>
      <c r="CR147" s="446"/>
      <c r="CS147" s="446"/>
      <c r="CT147" s="446"/>
      <c r="CU147" s="446"/>
      <c r="CV147" s="446"/>
      <c r="CW147" s="446"/>
      <c r="CX147" s="446"/>
      <c r="CY147" s="446"/>
      <c r="CZ147" s="446"/>
      <c r="DA147" s="446"/>
      <c r="DB147" s="446"/>
      <c r="DC147" s="446"/>
      <c r="DD147" s="446"/>
      <c r="DE147" s="446"/>
      <c r="DF147" s="446"/>
      <c r="DG147" s="446"/>
      <c r="DH147" s="446"/>
      <c r="DI147" s="446"/>
      <c r="DJ147" s="446"/>
      <c r="DK147" s="446"/>
      <c r="DL147" s="446"/>
      <c r="DM147" s="446"/>
      <c r="DN147" s="446"/>
      <c r="DO147" s="446"/>
      <c r="DP147" s="446"/>
      <c r="DQ147" s="446"/>
      <c r="DR147" s="446"/>
      <c r="DS147" s="446"/>
      <c r="DT147" s="446"/>
      <c r="DU147" s="446"/>
      <c r="DV147" s="446"/>
      <c r="DW147" s="446"/>
      <c r="DX147" s="446"/>
      <c r="DY147" s="446"/>
      <c r="DZ147" s="446"/>
      <c r="EA147" s="446"/>
      <c r="EB147" s="446"/>
      <c r="EC147" s="446"/>
      <c r="ED147" s="446"/>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7: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7: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D51 H64 G112 H27 D15 H12" xr:uid="{00000000-0002-0000-05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5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500-000002000000}">
      <formula1>$N$1:$N$3</formula1>
    </dataValidation>
    <dataValidation type="list" allowBlank="1" showInputMessage="1" showErrorMessage="1" error="Please choose from the dropdown list." sqref="G126:G127 G93:G96 G99:G107 F51:G61 D52:D61 F67:G67 F68 H72 H74 D82:D84 H82:H84 G87:G89 G114:G122 H28:H29 D33:D34 D39 F45 H24 D16:D22 D25" xr:uid="{00000000-0002-0000-0500-000003000000}">
      <formula1>$W$1:$W$5</formula1>
    </dataValidation>
    <dataValidation type="list" allowBlank="1" showInputMessage="1" showErrorMessage="1" error="Please choose from the dropdown list." sqref="F43:H43" xr:uid="{00000000-0002-0000-0500-000004000000}">
      <formula1>$R$1:$R$8</formula1>
    </dataValidation>
    <dataValidation type="list" allowBlank="1" showInputMessage="1" showErrorMessage="1" error="Please choose from the dropdown list." sqref="H23" xr:uid="{00000000-0002-0000-0500-000005000000}">
      <formula1>$O$1:$O$7</formula1>
    </dataValidation>
  </dataValidations>
  <hyperlinks>
    <hyperlink ref="A5:C5" location="Introduction!A1" display="To jump to the Introduction sheet, click here." xr:uid="{00000000-0004-0000-0500-000000000000}"/>
  </hyperlinks>
  <pageMargins left="0.75" right="0.75" top="1" bottom="1" header="0.5" footer="0.5"/>
  <pageSetup scale="5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27.7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1158</v>
      </c>
      <c r="B8" s="554"/>
      <c r="C8" s="554"/>
      <c r="D8" s="555"/>
      <c r="E8" s="555"/>
      <c r="F8" s="555"/>
      <c r="G8" s="555"/>
      <c r="H8" s="555"/>
      <c r="I8" s="18"/>
      <c r="J8" s="93">
        <f>G8</f>
        <v>0</v>
      </c>
      <c r="K8" s="19" t="str">
        <f>A8</f>
        <v>Country: Azerbaijan</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52</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566" t="s">
        <v>55</v>
      </c>
      <c r="E13" s="567"/>
      <c r="F13" s="567"/>
      <c r="G13" s="567"/>
      <c r="H13" s="568"/>
      <c r="I13" s="18"/>
      <c r="J13" s="74"/>
      <c r="K13" s="19" t="str">
        <f>B13</f>
        <v>a. What is the name of the committee?</v>
      </c>
      <c r="L13" s="80" t="str">
        <f>D13</f>
        <v>N/A</v>
      </c>
      <c r="M13" s="70"/>
      <c r="N13" s="70"/>
      <c r="O13" s="73" t="str">
        <f>D13</f>
        <v>N/A</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55</v>
      </c>
      <c r="E15" s="89" t="s">
        <v>1041</v>
      </c>
      <c r="F15" s="576"/>
      <c r="G15" s="577"/>
      <c r="H15" s="578"/>
      <c r="I15" s="18"/>
      <c r="J15" s="74"/>
      <c r="K15" s="19" t="str">
        <f t="shared" ref="K15:K22" si="0">B15</f>
        <v>a. Social marketing</v>
      </c>
      <c r="L15" s="70"/>
      <c r="M15" s="70"/>
      <c r="N15" s="70"/>
      <c r="O15" s="19"/>
      <c r="P15" s="70"/>
      <c r="Q15" s="19">
        <f t="shared" ref="Q15:Q22" si="1">F15</f>
        <v>0</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55</v>
      </c>
      <c r="E16" s="33" t="s">
        <v>1041</v>
      </c>
      <c r="F16" s="576"/>
      <c r="G16" s="577"/>
      <c r="H16" s="578"/>
      <c r="I16" s="18"/>
      <c r="J16" s="74"/>
      <c r="K16" s="19" t="str">
        <f t="shared" si="0"/>
        <v>b. NGO (for example: service delivery, advocacy, Planned Parenthood affiliate, Marie Stopes affiliate, faith-based organizations, etc.)</v>
      </c>
      <c r="L16" s="70"/>
      <c r="M16" s="70"/>
      <c r="N16" s="70"/>
      <c r="O16" s="19"/>
      <c r="P16" s="70"/>
      <c r="Q16" s="19">
        <f t="shared" si="1"/>
        <v>0</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55</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55</v>
      </c>
      <c r="E18" s="33" t="s">
        <v>1045</v>
      </c>
      <c r="F18" s="576"/>
      <c r="G18" s="577"/>
      <c r="H18" s="578"/>
      <c r="I18" s="18"/>
      <c r="J18" s="74"/>
      <c r="K18" s="19" t="str">
        <f t="shared" si="0"/>
        <v>d. Donors</v>
      </c>
      <c r="L18" s="70"/>
      <c r="M18" s="70"/>
      <c r="N18" s="70"/>
      <c r="O18" s="19"/>
      <c r="P18" s="70"/>
      <c r="Q18" s="19">
        <f t="shared" si="1"/>
        <v>0</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55</v>
      </c>
      <c r="E19" s="33" t="s">
        <v>1047</v>
      </c>
      <c r="F19" s="576"/>
      <c r="G19" s="577"/>
      <c r="H19" s="578"/>
      <c r="I19" s="18"/>
      <c r="J19" s="74"/>
      <c r="K19" s="19" t="str">
        <f t="shared" si="0"/>
        <v>e. UN agencies</v>
      </c>
      <c r="L19" s="70"/>
      <c r="M19" s="70"/>
      <c r="N19" s="70"/>
      <c r="O19" s="19"/>
      <c r="P19" s="70"/>
      <c r="Q19" s="19">
        <f t="shared" si="1"/>
        <v>0</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55</v>
      </c>
      <c r="E20" s="33" t="s">
        <v>1049</v>
      </c>
      <c r="F20" s="576"/>
      <c r="G20" s="577"/>
      <c r="H20" s="578"/>
      <c r="I20" s="18"/>
      <c r="J20" s="74"/>
      <c r="K20" s="19" t="str">
        <f t="shared" si="0"/>
        <v>f. Ministry of Health (for example: logistics, reproductive health, family planning, maternal and child health, HIV/AIDS, pharmacy units, etc.)</v>
      </c>
      <c r="L20" s="70"/>
      <c r="M20" s="70"/>
      <c r="N20" s="70"/>
      <c r="O20" s="19"/>
      <c r="P20" s="70"/>
      <c r="Q20" s="67">
        <f t="shared" si="1"/>
        <v>0</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55</v>
      </c>
      <c r="E21" s="33" t="s">
        <v>1051</v>
      </c>
      <c r="F21" s="576"/>
      <c r="G21" s="577"/>
      <c r="H21" s="578"/>
      <c r="I21" s="18"/>
      <c r="J21" s="74"/>
      <c r="K21" s="19" t="str">
        <f>B21</f>
        <v>g. Central Medical Store or Central Warehouse</v>
      </c>
      <c r="L21" s="70"/>
      <c r="M21" s="70"/>
      <c r="N21" s="70"/>
      <c r="O21" s="19"/>
      <c r="P21" s="70"/>
      <c r="Q21" s="19">
        <f t="shared" si="1"/>
        <v>0</v>
      </c>
      <c r="R21" s="70"/>
      <c r="S21" s="70"/>
      <c r="T21" s="42"/>
      <c r="U21" s="42"/>
      <c r="V21" s="42"/>
      <c r="W21" s="114"/>
      <c r="X21" s="114"/>
      <c r="Z21" s="143"/>
    </row>
    <row r="22" spans="1:134" s="115" customFormat="1">
      <c r="A22" s="33"/>
      <c r="B22" s="574" t="s">
        <v>1052</v>
      </c>
      <c r="C22" s="574"/>
      <c r="D22" s="430" t="s">
        <v>55</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55</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55</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52</v>
      </c>
      <c r="E25" s="43" t="s">
        <v>1056</v>
      </c>
      <c r="F25" s="165"/>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260</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52</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52</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0</v>
      </c>
      <c r="F33" s="211" t="s">
        <v>313</v>
      </c>
      <c r="G33" s="211"/>
      <c r="H33" s="92"/>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52</v>
      </c>
      <c r="E34" s="95">
        <v>0</v>
      </c>
      <c r="F34" s="211" t="s">
        <v>313</v>
      </c>
      <c r="G34" s="211"/>
      <c r="H34" s="92"/>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55</v>
      </c>
      <c r="E35" s="567"/>
      <c r="F35" s="567"/>
      <c r="G35" s="567"/>
      <c r="H35" s="568"/>
      <c r="I35" s="78"/>
      <c r="J35" s="75"/>
      <c r="K35" s="19" t="str">
        <f>C35</f>
        <v>i. Specify source(s) of funding from donors</v>
      </c>
      <c r="L35" s="70"/>
      <c r="M35" s="70"/>
      <c r="N35" s="70"/>
      <c r="O35" s="73" t="str">
        <f>D35</f>
        <v>N/A</v>
      </c>
      <c r="P35" s="70"/>
      <c r="Q35" s="70"/>
      <c r="R35" s="70"/>
      <c r="S35" s="70"/>
      <c r="T35" s="42"/>
      <c r="U35" s="42"/>
      <c r="V35" s="42"/>
      <c r="W35" s="114"/>
      <c r="X35" s="114"/>
      <c r="Z35" s="143"/>
    </row>
    <row r="36" spans="1:26" s="115" customFormat="1" ht="30">
      <c r="A36" s="33"/>
      <c r="B36" s="579" t="s">
        <v>1070</v>
      </c>
      <c r="C36" s="580"/>
      <c r="D36" s="105"/>
      <c r="E36" s="106">
        <f>E33+E34</f>
        <v>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52</v>
      </c>
      <c r="E39" s="95">
        <v>0</v>
      </c>
      <c r="F39" s="211" t="s">
        <v>313</v>
      </c>
      <c r="G39" s="97"/>
      <c r="H39" s="152"/>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55</v>
      </c>
      <c r="E40" s="588"/>
      <c r="F40" s="588"/>
      <c r="G40" s="588"/>
      <c r="H40" s="589"/>
      <c r="I40" s="49"/>
      <c r="J40" s="75"/>
      <c r="K40" s="19" t="str">
        <f>C40</f>
        <v>i. Specify source(s) of in-kind donations</v>
      </c>
      <c r="L40" s="70"/>
      <c r="M40" s="70"/>
      <c r="N40" s="70"/>
      <c r="O40" s="73" t="str">
        <f>D40</f>
        <v>N/A</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t="s">
        <v>55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595" t="s">
        <v>1078</v>
      </c>
      <c r="B43" s="596"/>
      <c r="C43" s="596"/>
      <c r="D43" s="596"/>
      <c r="E43" s="597"/>
      <c r="F43" s="598" t="s">
        <v>55</v>
      </c>
      <c r="G43" s="599"/>
      <c r="H43" s="600"/>
      <c r="I43" s="25"/>
      <c r="J43" s="75"/>
      <c r="K43" s="19"/>
      <c r="L43" s="70"/>
      <c r="M43" s="70"/>
      <c r="N43" s="70"/>
      <c r="O43" s="70"/>
      <c r="P43" s="70"/>
      <c r="Q43" s="19" t="str">
        <f>F43</f>
        <v>N/A</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55</v>
      </c>
      <c r="G44" s="577"/>
      <c r="H44" s="578"/>
      <c r="I44" s="24"/>
      <c r="J44" s="75"/>
      <c r="K44" s="19"/>
      <c r="L44" s="70"/>
      <c r="M44" s="91">
        <f>E44</f>
        <v>0</v>
      </c>
      <c r="N44" s="70"/>
      <c r="O44" s="70"/>
      <c r="P44" s="70"/>
      <c r="Q44" s="19" t="str">
        <f>F44</f>
        <v>N/A</v>
      </c>
      <c r="R44" s="73" t="str">
        <f>B44</f>
        <v>a. Specify entity</v>
      </c>
      <c r="S44" s="70"/>
      <c r="T44" s="42"/>
      <c r="U44" s="42"/>
      <c r="V44" s="42"/>
      <c r="W44" s="114"/>
      <c r="X44" s="114"/>
      <c r="Z44" s="143"/>
    </row>
    <row r="45" spans="1:26" s="115" customFormat="1">
      <c r="A45" s="433"/>
      <c r="B45" s="434"/>
      <c r="C45" s="579" t="s">
        <v>1080</v>
      </c>
      <c r="D45" s="579"/>
      <c r="E45" s="580"/>
      <c r="F45" s="598" t="s">
        <v>55</v>
      </c>
      <c r="G45" s="599"/>
      <c r="H45" s="600"/>
      <c r="I45" s="24"/>
      <c r="J45" s="75"/>
      <c r="K45" s="19"/>
      <c r="L45" s="70"/>
      <c r="M45" s="70"/>
      <c r="N45" s="70"/>
      <c r="O45" s="70"/>
      <c r="P45" s="70"/>
      <c r="Q45" s="19" t="str">
        <f>F45</f>
        <v>N/A</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602"/>
      <c r="E47" s="603"/>
      <c r="F47" s="603"/>
      <c r="G47" s="603"/>
      <c r="H47" s="604"/>
      <c r="I47" s="18"/>
      <c r="J47" s="75"/>
      <c r="K47" s="19" t="str">
        <f>A47</f>
        <v xml:space="preserve">B9. Comments about finance and procurement
</v>
      </c>
      <c r="L47" s="70"/>
      <c r="M47" s="70"/>
      <c r="N47" s="70"/>
      <c r="O47" s="19">
        <f>D47</f>
        <v>0</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285">
      <c r="A51" s="124"/>
      <c r="B51" s="612" t="s">
        <v>1087</v>
      </c>
      <c r="C51" s="613"/>
      <c r="D51" s="693" t="s">
        <v>53</v>
      </c>
      <c r="E51" s="708"/>
      <c r="F51" s="447" t="s">
        <v>52</v>
      </c>
      <c r="G51" s="447" t="s">
        <v>52</v>
      </c>
      <c r="H51" s="213" t="s">
        <v>528</v>
      </c>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60">
      <c r="A52" s="125"/>
      <c r="B52" s="612" t="s">
        <v>1088</v>
      </c>
      <c r="C52" s="613"/>
      <c r="D52" s="693" t="s">
        <v>52</v>
      </c>
      <c r="E52" s="708"/>
      <c r="F52" s="447" t="s">
        <v>52</v>
      </c>
      <c r="G52" s="447" t="s">
        <v>52</v>
      </c>
      <c r="H52" s="153" t="s">
        <v>533</v>
      </c>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52</v>
      </c>
      <c r="E53" s="708"/>
      <c r="F53" s="447" t="s">
        <v>52</v>
      </c>
      <c r="G53" s="447" t="s">
        <v>52</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52</v>
      </c>
      <c r="G54" s="447" t="s">
        <v>52</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ht="285">
      <c r="A55" s="125"/>
      <c r="B55" s="612" t="s">
        <v>1091</v>
      </c>
      <c r="C55" s="613"/>
      <c r="D55" s="693" t="s">
        <v>53</v>
      </c>
      <c r="E55" s="708"/>
      <c r="F55" s="447" t="s">
        <v>52</v>
      </c>
      <c r="G55" s="447" t="s">
        <v>52</v>
      </c>
      <c r="H55" s="213" t="s">
        <v>528</v>
      </c>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52</v>
      </c>
      <c r="G56" s="447" t="s">
        <v>52</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52</v>
      </c>
      <c r="E57" s="708"/>
      <c r="F57" s="447" t="s">
        <v>52</v>
      </c>
      <c r="G57" s="447" t="s">
        <v>52</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52</v>
      </c>
      <c r="G58" s="447" t="s">
        <v>52</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260</v>
      </c>
      <c r="E59" s="708"/>
      <c r="F59" s="447" t="s">
        <v>52</v>
      </c>
      <c r="G59" s="447" t="s">
        <v>52</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75">
      <c r="A60" s="125"/>
      <c r="B60" s="612" t="s">
        <v>1096</v>
      </c>
      <c r="C60" s="613"/>
      <c r="D60" s="693" t="s">
        <v>260</v>
      </c>
      <c r="E60" s="708"/>
      <c r="F60" s="447" t="s">
        <v>52</v>
      </c>
      <c r="G60" s="447" t="s">
        <v>52</v>
      </c>
      <c r="H60" s="153" t="s">
        <v>556</v>
      </c>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52</v>
      </c>
      <c r="G61" s="447" t="s">
        <v>52</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8"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8" s="115" customFormat="1" ht="60">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8" s="115" customFormat="1" ht="15.75" thickBot="1">
      <c r="A67" s="33"/>
      <c r="B67" s="32" t="s">
        <v>1104</v>
      </c>
      <c r="C67" s="437" t="s">
        <v>569</v>
      </c>
      <c r="D67" s="626" t="s">
        <v>599</v>
      </c>
      <c r="E67" s="627"/>
      <c r="F67" s="438" t="s">
        <v>53</v>
      </c>
      <c r="G67" s="628" t="s">
        <v>52</v>
      </c>
      <c r="H67" s="629"/>
      <c r="I67" s="36"/>
      <c r="J67" s="79" t="str">
        <f>G67</f>
        <v>No</v>
      </c>
      <c r="K67" s="19" t="str">
        <f>B67</f>
        <v>a</v>
      </c>
      <c r="L67" s="70"/>
      <c r="M67" s="80">
        <f>E67</f>
        <v>0</v>
      </c>
      <c r="N67" s="70"/>
      <c r="O67" s="70"/>
      <c r="P67" s="70"/>
      <c r="Q67" s="70"/>
      <c r="R67" s="19"/>
      <c r="S67" s="19" t="str">
        <f>D67</f>
        <v>2008-2013</v>
      </c>
      <c r="T67" s="42"/>
      <c r="U67" s="42"/>
      <c r="V67" s="42"/>
      <c r="W67" s="114"/>
      <c r="X67" s="114"/>
      <c r="Z67" s="143"/>
    </row>
    <row r="68" spans="1:28" s="115" customFormat="1" ht="30">
      <c r="A68" s="595" t="s">
        <v>621</v>
      </c>
      <c r="B68" s="596"/>
      <c r="C68" s="596"/>
      <c r="D68" s="596"/>
      <c r="E68" s="596"/>
      <c r="F68" s="630" t="s">
        <v>53</v>
      </c>
      <c r="G68" s="631"/>
      <c r="H68" s="632"/>
      <c r="I68" s="36"/>
      <c r="J68" s="79"/>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8" s="115" customFormat="1" ht="30">
      <c r="A69" s="43"/>
      <c r="B69" s="564" t="s">
        <v>1105</v>
      </c>
      <c r="C69" s="564"/>
      <c r="D69" s="565"/>
      <c r="E69" s="33" t="s">
        <v>1106</v>
      </c>
      <c r="F69" s="577" t="s">
        <v>625</v>
      </c>
      <c r="G69" s="577"/>
      <c r="H69" s="578"/>
      <c r="I69" s="36"/>
      <c r="J69" s="79"/>
      <c r="K69" s="19"/>
      <c r="L69" s="70"/>
      <c r="M69" s="70"/>
      <c r="N69" s="70"/>
      <c r="O69" s="70"/>
      <c r="P69" s="19" t="str">
        <f>B69</f>
        <v>a. If yes, for which methods and for which sectors (public, NGO, commercial sector)?</v>
      </c>
      <c r="Q69" s="73" t="str">
        <f>F69</f>
        <v>All</v>
      </c>
      <c r="R69" s="19"/>
      <c r="S69" s="70"/>
      <c r="T69" s="42"/>
      <c r="U69" s="42"/>
      <c r="V69" s="42"/>
      <c r="W69" s="114"/>
      <c r="X69" s="114"/>
      <c r="Z69" s="143"/>
    </row>
    <row r="70" spans="1:28" s="115" customFormat="1">
      <c r="A70" s="89"/>
      <c r="B70" s="574"/>
      <c r="C70" s="574"/>
      <c r="D70" s="583"/>
      <c r="E70" s="33" t="s">
        <v>1107</v>
      </c>
      <c r="F70" s="577" t="s">
        <v>638</v>
      </c>
      <c r="G70" s="577"/>
      <c r="H70" s="578"/>
      <c r="I70" s="36"/>
      <c r="J70" s="79"/>
      <c r="K70" s="19"/>
      <c r="L70" s="70"/>
      <c r="M70" s="70"/>
      <c r="N70" s="70"/>
      <c r="O70" s="70"/>
      <c r="P70" s="19">
        <f>B70</f>
        <v>0</v>
      </c>
      <c r="Q70" s="73" t="str">
        <f>F70</f>
        <v>Import taxes for commercial sector</v>
      </c>
      <c r="R70" s="19"/>
      <c r="S70" s="70"/>
      <c r="T70" s="42"/>
      <c r="U70" s="42"/>
      <c r="V70" s="42"/>
      <c r="W70" s="114"/>
      <c r="X70" s="114"/>
      <c r="Z70" s="143"/>
    </row>
    <row r="71" spans="1:28" s="115" customFormat="1">
      <c r="A71" s="33"/>
      <c r="B71" s="579" t="s">
        <v>1108</v>
      </c>
      <c r="C71" s="579"/>
      <c r="D71" s="580"/>
      <c r="E71" s="566">
        <v>0.18</v>
      </c>
      <c r="F71" s="567"/>
      <c r="G71" s="567"/>
      <c r="H71" s="568"/>
      <c r="I71" s="36"/>
      <c r="J71" s="79"/>
      <c r="K71" s="19"/>
      <c r="L71" s="70"/>
      <c r="M71" s="80">
        <f>E71</f>
        <v>0.18</v>
      </c>
      <c r="N71" s="80">
        <f>E71</f>
        <v>0.18</v>
      </c>
      <c r="O71" s="70"/>
      <c r="P71" s="19"/>
      <c r="Q71" s="70"/>
      <c r="R71" s="19" t="str">
        <f>B71</f>
        <v>b. If yes, how much are the duties, taxes, or fees?</v>
      </c>
      <c r="S71" s="70"/>
      <c r="T71" s="42"/>
      <c r="U71" s="42"/>
      <c r="V71" s="42"/>
      <c r="W71" s="114"/>
      <c r="X71" s="114"/>
      <c r="Z71" s="143"/>
    </row>
    <row r="72" spans="1:28"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8"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8"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8"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8"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8" s="115" customFormat="1" ht="165">
      <c r="A77" s="130"/>
      <c r="B77" s="6" t="s">
        <v>1104</v>
      </c>
      <c r="C77" s="577" t="s">
        <v>692</v>
      </c>
      <c r="D77" s="578"/>
      <c r="E77" s="639" t="s">
        <v>711</v>
      </c>
      <c r="F77" s="639"/>
      <c r="G77" s="639" t="s">
        <v>733</v>
      </c>
      <c r="H77" s="640"/>
      <c r="I77" s="28"/>
      <c r="J77" s="79" t="str">
        <f>G77</f>
        <v>Only pharmacies sell contraceptives.</v>
      </c>
      <c r="K77" s="19"/>
      <c r="L77" s="70"/>
      <c r="M77" s="80" t="str">
        <f>E77</f>
        <v xml:space="preserve">Since September 2009, health providers (including primary level providers*) who received training on FP standard protocols are also allowed to prescribe hormonal contraceptives. (*This mainly refers to non-gynecologist MDs. If there is no doctor at a primary level facility though, trained midwives can also prescribe.) 
</v>
      </c>
      <c r="N77" s="70"/>
      <c r="O77" s="19"/>
      <c r="P77" s="19" t="str">
        <f>C77</f>
        <v>IUD, pills</v>
      </c>
      <c r="Q77" s="70"/>
      <c r="R77" s="70"/>
      <c r="S77" s="70"/>
      <c r="T77" s="42"/>
      <c r="U77" s="129" t="str">
        <f>E77</f>
        <v xml:space="preserve">Since September 2009, health providers (including primary level providers*) who received training on FP standard protocols are also allowed to prescribe hormonal contraceptives. (*This mainly refers to non-gynecologist MDs. If there is no doctor at a primary level facility though, trained midwives can also prescribe.) 
</v>
      </c>
      <c r="V77" s="42"/>
      <c r="W77" s="114"/>
      <c r="X77" s="114"/>
      <c r="Z77" s="143"/>
      <c r="AA77" s="132"/>
      <c r="AB77" s="132"/>
    </row>
    <row r="78" spans="1:28" s="115" customFormat="1">
      <c r="A78" s="130"/>
      <c r="B78" s="6" t="s">
        <v>1116</v>
      </c>
      <c r="C78" s="577"/>
      <c r="D78" s="578"/>
      <c r="E78" s="639"/>
      <c r="F78" s="640"/>
      <c r="G78" s="639"/>
      <c r="H78" s="640"/>
      <c r="I78" s="28"/>
      <c r="J78" s="79">
        <f>G78</f>
        <v>0</v>
      </c>
      <c r="K78" s="19"/>
      <c r="L78" s="70"/>
      <c r="M78" s="80">
        <f>E78</f>
        <v>0</v>
      </c>
      <c r="N78" s="70"/>
      <c r="O78" s="19"/>
      <c r="P78" s="19">
        <f>C78</f>
        <v>0</v>
      </c>
      <c r="Q78" s="70"/>
      <c r="R78" s="70"/>
      <c r="S78" s="70"/>
      <c r="T78" s="42"/>
      <c r="U78" s="129">
        <f>E78</f>
        <v>0</v>
      </c>
      <c r="V78" s="42"/>
      <c r="W78" s="114"/>
      <c r="X78" s="114"/>
      <c r="Z78" s="143"/>
    </row>
    <row r="79" spans="1:28" s="115" customFormat="1" ht="15.75" thickBot="1">
      <c r="A79" s="130"/>
      <c r="B79" s="16" t="s">
        <v>1117</v>
      </c>
      <c r="C79" s="641"/>
      <c r="D79" s="642"/>
      <c r="E79" s="643"/>
      <c r="F79" s="643"/>
      <c r="G79" s="643"/>
      <c r="H79" s="644"/>
      <c r="I79" s="28"/>
      <c r="J79" s="79">
        <f>G79</f>
        <v>0</v>
      </c>
      <c r="K79" s="19"/>
      <c r="L79" s="70"/>
      <c r="M79" s="80">
        <f>E79</f>
        <v>0</v>
      </c>
      <c r="N79" s="70"/>
      <c r="O79" s="19"/>
      <c r="P79" s="19">
        <f>C79</f>
        <v>0</v>
      </c>
      <c r="Q79" s="70"/>
      <c r="R79" s="70"/>
      <c r="S79" s="70"/>
      <c r="T79" s="42"/>
      <c r="U79" s="129">
        <f>E79</f>
        <v>0</v>
      </c>
      <c r="V79" s="42"/>
      <c r="W79" s="114"/>
      <c r="X79" s="114"/>
      <c r="Z79" s="143"/>
    </row>
    <row r="80" spans="1:28"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c r="AA80" s="115"/>
      <c r="AB80" s="115"/>
    </row>
    <row r="81" spans="1:28"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8"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c r="AA82" s="134"/>
      <c r="AB82" s="134"/>
    </row>
    <row r="83" spans="1:28"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8"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8"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c r="AA85" s="115"/>
      <c r="AB85" s="115"/>
    </row>
    <row r="86" spans="1:28"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8" s="115" customFormat="1">
      <c r="A87" s="33"/>
      <c r="B87" s="579" t="s">
        <v>1124</v>
      </c>
      <c r="C87" s="579"/>
      <c r="D87" s="579"/>
      <c r="E87" s="579"/>
      <c r="F87" s="579"/>
      <c r="G87" s="598" t="s">
        <v>52</v>
      </c>
      <c r="H87" s="600"/>
      <c r="I87" s="28"/>
      <c r="J87" s="79" t="str">
        <f>G87</f>
        <v>No</v>
      </c>
      <c r="K87" s="19"/>
      <c r="L87" s="70"/>
      <c r="M87" s="70"/>
      <c r="N87" s="70"/>
      <c r="O87" s="19"/>
      <c r="P87" s="70"/>
      <c r="Q87" s="70"/>
      <c r="R87" s="70"/>
      <c r="S87" s="70"/>
      <c r="T87" s="42"/>
      <c r="U87" s="42"/>
      <c r="V87" s="42"/>
      <c r="W87" s="114"/>
      <c r="X87" s="114"/>
      <c r="Y87" s="119" t="str">
        <f>B87</f>
        <v>a. Services?</v>
      </c>
      <c r="Z87" s="143"/>
    </row>
    <row r="88" spans="1:28" s="115" customFormat="1">
      <c r="A88" s="33"/>
      <c r="B88" s="579" t="s">
        <v>1125</v>
      </c>
      <c r="C88" s="579"/>
      <c r="D88" s="579"/>
      <c r="E88" s="579"/>
      <c r="F88" s="579"/>
      <c r="G88" s="598" t="s">
        <v>55</v>
      </c>
      <c r="H88" s="600"/>
      <c r="I88" s="28"/>
      <c r="J88" s="79" t="str">
        <f>G88</f>
        <v>N/A</v>
      </c>
      <c r="K88" s="19"/>
      <c r="L88" s="70"/>
      <c r="M88" s="70"/>
      <c r="N88" s="70"/>
      <c r="O88" s="19"/>
      <c r="P88" s="70"/>
      <c r="Q88" s="70"/>
      <c r="R88" s="70"/>
      <c r="S88" s="70"/>
      <c r="T88" s="42"/>
      <c r="U88" s="42"/>
      <c r="V88" s="42"/>
      <c r="W88" s="114"/>
      <c r="X88" s="114"/>
      <c r="Y88" s="119" t="str">
        <f>B88</f>
        <v>b. Commodities?</v>
      </c>
      <c r="Z88" s="143"/>
    </row>
    <row r="89" spans="1:28" s="115" customFormat="1">
      <c r="A89" s="33"/>
      <c r="B89" s="579" t="s">
        <v>1126</v>
      </c>
      <c r="C89" s="579"/>
      <c r="D89" s="579"/>
      <c r="E89" s="579"/>
      <c r="F89" s="579"/>
      <c r="G89" s="598" t="s">
        <v>55</v>
      </c>
      <c r="H89" s="600"/>
      <c r="I89" s="28"/>
      <c r="J89" s="79"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8" s="115" customFormat="1">
      <c r="A90" s="43"/>
      <c r="B90" s="65"/>
      <c r="C90" s="66" t="s">
        <v>1127</v>
      </c>
      <c r="D90" s="654"/>
      <c r="E90" s="649"/>
      <c r="F90" s="649"/>
      <c r="G90" s="649"/>
      <c r="H90" s="650"/>
      <c r="I90" s="28"/>
      <c r="J90" s="79"/>
      <c r="K90" s="19" t="str">
        <f>C90</f>
        <v>i. If yes, describe the exemptions.</v>
      </c>
      <c r="L90" s="70"/>
      <c r="M90" s="70"/>
      <c r="N90" s="72"/>
      <c r="O90" s="73">
        <f>D90</f>
        <v>0</v>
      </c>
      <c r="P90" s="70"/>
      <c r="Q90" s="70"/>
      <c r="R90" s="70"/>
      <c r="S90" s="70"/>
      <c r="T90" s="42"/>
      <c r="U90" s="42"/>
      <c r="V90" s="42"/>
      <c r="W90" s="114"/>
      <c r="X90" s="114"/>
      <c r="Z90" s="143"/>
    </row>
    <row r="91" spans="1:28"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8" s="1" customFormat="1" ht="30.75" customHeight="1">
      <c r="A92" s="250"/>
      <c r="B92" s="659" t="s">
        <v>1129</v>
      </c>
      <c r="C92" s="761"/>
      <c r="D92" s="761"/>
      <c r="E92" s="762"/>
      <c r="F92" s="660">
        <v>2003</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8"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8" s="1" customFormat="1" ht="15.75">
      <c r="A94" s="251"/>
      <c r="B94" s="579" t="s">
        <v>1131</v>
      </c>
      <c r="C94" s="579"/>
      <c r="D94" s="579"/>
      <c r="E94" s="579"/>
      <c r="F94" s="580"/>
      <c r="G94" s="598" t="s">
        <v>53</v>
      </c>
      <c r="H94" s="600"/>
      <c r="I94" s="82"/>
      <c r="J94" s="79" t="str">
        <f>G94</f>
        <v>Yes</v>
      </c>
      <c r="K94" s="19"/>
      <c r="L94" s="19"/>
      <c r="M94" s="70"/>
      <c r="N94" s="70"/>
      <c r="O94" s="19"/>
      <c r="P94" s="70"/>
      <c r="R94" s="70"/>
      <c r="S94" s="71"/>
      <c r="T94" s="2"/>
      <c r="U94" s="2"/>
      <c r="V94" s="2"/>
      <c r="W94" s="100"/>
      <c r="X94" s="100"/>
      <c r="Y94" s="119" t="str">
        <f>B94</f>
        <v>c. Is contraceptive security included in the PRSP?</v>
      </c>
      <c r="Z94" s="149"/>
    </row>
    <row r="95" spans="1:28"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8"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t="s">
        <v>1159</v>
      </c>
      <c r="E97" s="577"/>
      <c r="F97" s="577"/>
      <c r="G97" s="577"/>
      <c r="H97" s="578"/>
      <c r="I97" s="82"/>
      <c r="J97" s="69"/>
      <c r="K97" s="19" t="str">
        <f>B97</f>
        <v>f. Notes about the Poverty Reduction Strategy Paper</v>
      </c>
      <c r="L97" s="19"/>
      <c r="M97" s="70"/>
      <c r="N97" s="70"/>
      <c r="O97" s="19" t="str">
        <f>D97</f>
        <v>Improving the system of delivering high quality contraceptives and medicines was a "measure and action" but not an indicator</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v>2009</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6" s="115" customFormat="1" ht="30">
      <c r="A112" s="582" t="s">
        <v>1147</v>
      </c>
      <c r="B112" s="574"/>
      <c r="C112" s="574"/>
      <c r="D112" s="574"/>
      <c r="E112" s="574"/>
      <c r="F112" s="583"/>
      <c r="G112" s="657" t="s">
        <v>55</v>
      </c>
      <c r="H112" s="658"/>
      <c r="I112" s="18"/>
      <c r="J112" s="79" t="str">
        <f>G112</f>
        <v>N/A</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8" s="115" customFormat="1" ht="30.75" thickBot="1">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8" s="115" customFormat="1" ht="15.75" thickBot="1">
      <c r="A114" s="431"/>
      <c r="B114" s="579" t="s">
        <v>1137</v>
      </c>
      <c r="C114" s="579"/>
      <c r="D114" s="579"/>
      <c r="E114" s="579"/>
      <c r="F114" s="580"/>
      <c r="G114" s="657" t="s">
        <v>55</v>
      </c>
      <c r="H114" s="658"/>
      <c r="I114" s="18"/>
      <c r="J114" s="79" t="str">
        <f t="shared" ref="J114:J124" si="5">G114</f>
        <v>N/A</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8" s="115" customFormat="1">
      <c r="A115" s="435"/>
      <c r="B115" s="579" t="s">
        <v>1138</v>
      </c>
      <c r="C115" s="579"/>
      <c r="D115" s="579"/>
      <c r="E115" s="579"/>
      <c r="F115" s="580"/>
      <c r="G115" s="657" t="s">
        <v>55</v>
      </c>
      <c r="H115" s="658"/>
      <c r="I115" s="18"/>
      <c r="J115" s="79"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8" s="115" customFormat="1">
      <c r="A116" s="431"/>
      <c r="B116" s="579" t="s">
        <v>1139</v>
      </c>
      <c r="C116" s="579"/>
      <c r="D116" s="579"/>
      <c r="E116" s="579"/>
      <c r="F116" s="580"/>
      <c r="G116" s="598" t="s">
        <v>55</v>
      </c>
      <c r="H116" s="600"/>
      <c r="I116" s="18"/>
      <c r="J116" s="79" t="str">
        <f t="shared" si="5"/>
        <v>N/A</v>
      </c>
      <c r="K116" s="19"/>
      <c r="L116" s="70"/>
      <c r="M116" s="70"/>
      <c r="N116" s="70"/>
      <c r="O116" s="70"/>
      <c r="P116" s="70"/>
      <c r="Q116" s="70"/>
      <c r="R116" s="70"/>
      <c r="S116" s="70"/>
      <c r="T116" s="42"/>
      <c r="U116" s="42"/>
      <c r="V116" s="42"/>
      <c r="W116" s="114"/>
      <c r="X116" s="114"/>
      <c r="Y116" s="119" t="str">
        <f t="shared" si="6"/>
        <v>c. Hormonal injections</v>
      </c>
      <c r="Z116" s="143"/>
    </row>
    <row r="117" spans="1:28" s="115" customFormat="1" ht="15.75" thickBot="1">
      <c r="A117" s="431"/>
      <c r="B117" s="579" t="s">
        <v>1140</v>
      </c>
      <c r="C117" s="579"/>
      <c r="D117" s="579"/>
      <c r="E117" s="579"/>
      <c r="F117" s="580"/>
      <c r="G117" s="598" t="s">
        <v>55</v>
      </c>
      <c r="H117" s="600"/>
      <c r="I117" s="18"/>
      <c r="J117" s="79" t="str">
        <f t="shared" si="5"/>
        <v>N/A</v>
      </c>
      <c r="K117" s="19"/>
      <c r="L117" s="70"/>
      <c r="M117" s="70"/>
      <c r="N117" s="70"/>
      <c r="O117" s="70"/>
      <c r="P117" s="70"/>
      <c r="Q117" s="70"/>
      <c r="R117" s="70"/>
      <c r="S117" s="70"/>
      <c r="T117" s="42"/>
      <c r="U117" s="42"/>
      <c r="V117" s="42"/>
      <c r="W117" s="114"/>
      <c r="X117" s="114"/>
      <c r="Y117" s="119" t="str">
        <f t="shared" si="6"/>
        <v>d. Hormonal implants</v>
      </c>
      <c r="Z117" s="143"/>
    </row>
    <row r="118" spans="1:28" s="115" customFormat="1" ht="15.75" thickBot="1">
      <c r="A118" s="431"/>
      <c r="B118" s="579" t="s">
        <v>1141</v>
      </c>
      <c r="C118" s="579"/>
      <c r="D118" s="579"/>
      <c r="E118" s="579"/>
      <c r="F118" s="580"/>
      <c r="G118" s="657" t="s">
        <v>55</v>
      </c>
      <c r="H118" s="658"/>
      <c r="I118" s="18"/>
      <c r="J118" s="79" t="str">
        <f t="shared" si="5"/>
        <v>N/A</v>
      </c>
      <c r="K118" s="19"/>
      <c r="L118" s="70"/>
      <c r="M118" s="70"/>
      <c r="N118" s="70"/>
      <c r="O118" s="70"/>
      <c r="P118" s="70"/>
      <c r="Q118" s="70"/>
      <c r="R118" s="70"/>
      <c r="S118" s="70"/>
      <c r="T118" s="42"/>
      <c r="U118" s="42"/>
      <c r="V118" s="42"/>
      <c r="W118" s="114"/>
      <c r="X118" s="114"/>
      <c r="Y118" s="119" t="str">
        <f t="shared" si="6"/>
        <v>e. Intrauterine devices (IUDs)</v>
      </c>
      <c r="Z118" s="143"/>
    </row>
    <row r="119" spans="1:28" s="115" customFormat="1" ht="15.75" thickBot="1">
      <c r="A119" s="431"/>
      <c r="B119" s="579" t="s">
        <v>1092</v>
      </c>
      <c r="C119" s="579"/>
      <c r="D119" s="579"/>
      <c r="E119" s="579"/>
      <c r="F119" s="580"/>
      <c r="G119" s="657" t="s">
        <v>55</v>
      </c>
      <c r="H119" s="658"/>
      <c r="I119" s="18"/>
      <c r="J119" s="79" t="str">
        <f t="shared" si="5"/>
        <v>N/A</v>
      </c>
      <c r="K119" s="19"/>
      <c r="L119" s="70"/>
      <c r="M119" s="70"/>
      <c r="N119" s="70"/>
      <c r="O119" s="70"/>
      <c r="P119" s="70"/>
      <c r="Q119" s="70"/>
      <c r="R119" s="70"/>
      <c r="S119" s="70"/>
      <c r="T119" s="42"/>
      <c r="U119" s="42"/>
      <c r="V119" s="42"/>
      <c r="W119" s="114"/>
      <c r="X119" s="114"/>
      <c r="Y119" s="119" t="str">
        <f t="shared" si="6"/>
        <v>f. Male condoms</v>
      </c>
      <c r="Z119" s="143"/>
    </row>
    <row r="120" spans="1:28" s="115" customFormat="1" ht="15.75" thickBot="1">
      <c r="A120" s="431"/>
      <c r="B120" s="579" t="s">
        <v>1093</v>
      </c>
      <c r="C120" s="579"/>
      <c r="D120" s="579"/>
      <c r="E120" s="579"/>
      <c r="F120" s="580"/>
      <c r="G120" s="657" t="s">
        <v>55</v>
      </c>
      <c r="H120" s="658"/>
      <c r="I120" s="18"/>
      <c r="J120" s="79"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8" s="115" customFormat="1">
      <c r="A121" s="431"/>
      <c r="B121" s="579" t="s">
        <v>1142</v>
      </c>
      <c r="C121" s="579"/>
      <c r="D121" s="579"/>
      <c r="E121" s="579"/>
      <c r="F121" s="580"/>
      <c r="G121" s="657" t="s">
        <v>55</v>
      </c>
      <c r="H121" s="658"/>
      <c r="I121" s="18"/>
      <c r="J121" s="79" t="str">
        <f t="shared" si="5"/>
        <v>N/A</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8" s="115" customFormat="1">
      <c r="A122" s="431"/>
      <c r="B122" s="579" t="s">
        <v>1149</v>
      </c>
      <c r="C122" s="579"/>
      <c r="D122" s="579"/>
      <c r="E122" s="579"/>
      <c r="F122" s="580"/>
      <c r="G122" s="598" t="s">
        <v>55</v>
      </c>
      <c r="H122" s="600"/>
      <c r="I122" s="18"/>
      <c r="J122" s="79" t="str">
        <f t="shared" si="5"/>
        <v>N/A</v>
      </c>
      <c r="K122" s="19"/>
      <c r="L122" s="70"/>
      <c r="M122" s="70"/>
      <c r="N122" s="70"/>
      <c r="O122" s="70"/>
      <c r="P122" s="70"/>
      <c r="Q122" s="70"/>
      <c r="R122" s="70"/>
      <c r="S122" s="70"/>
      <c r="T122" s="42"/>
      <c r="U122" s="42"/>
      <c r="V122" s="42"/>
      <c r="W122" s="114"/>
      <c r="X122" s="114"/>
      <c r="Y122" s="119" t="str">
        <f t="shared" si="6"/>
        <v>i. CycleBeads</v>
      </c>
      <c r="Z122" s="143"/>
    </row>
    <row r="123" spans="1:28" s="115" customFormat="1" ht="15" customHeight="1">
      <c r="A123" s="431"/>
      <c r="B123" s="579" t="s">
        <v>1150</v>
      </c>
      <c r="C123" s="579"/>
      <c r="D123" s="579"/>
      <c r="E123" s="579"/>
      <c r="F123" s="576" t="s">
        <v>867</v>
      </c>
      <c r="G123" s="577"/>
      <c r="H123" s="578"/>
      <c r="I123" s="18"/>
      <c r="J123" s="79">
        <f t="shared" si="5"/>
        <v>0</v>
      </c>
      <c r="K123" s="19"/>
      <c r="L123" s="70"/>
      <c r="M123" s="19">
        <f>E123</f>
        <v>0</v>
      </c>
      <c r="N123" s="70"/>
      <c r="O123" s="70"/>
      <c r="P123" s="70"/>
      <c r="Q123" s="19" t="str">
        <f>F123</f>
        <v>January - December 2009</v>
      </c>
      <c r="R123" s="70"/>
      <c r="S123" s="70"/>
      <c r="T123" s="42"/>
      <c r="U123" s="42"/>
      <c r="V123" s="42"/>
      <c r="W123" s="114"/>
      <c r="X123" s="114"/>
      <c r="Z123" s="143"/>
    </row>
    <row r="124" spans="1:28" s="115" customFormat="1" ht="60">
      <c r="A124" s="33"/>
      <c r="B124" s="579" t="s">
        <v>1151</v>
      </c>
      <c r="C124" s="579"/>
      <c r="D124" s="579"/>
      <c r="E124" s="579"/>
      <c r="F124" s="576" t="s">
        <v>885</v>
      </c>
      <c r="G124" s="577"/>
      <c r="H124" s="578"/>
      <c r="I124" s="18"/>
      <c r="J124" s="79">
        <f t="shared" si="5"/>
        <v>0</v>
      </c>
      <c r="K124" s="19"/>
      <c r="L124" s="19"/>
      <c r="M124" s="70"/>
      <c r="N124" s="70"/>
      <c r="O124" s="70"/>
      <c r="P124" s="70"/>
      <c r="Q124" s="19" t="str">
        <f>F124</f>
        <v xml:space="preserve">Personal communication with the MOH/warehouse staff. There were no contraceptives in the public sector warehouse in 2009.
</v>
      </c>
      <c r="R124" s="19" t="str">
        <f>B124</f>
        <v>k. Data source
(for example: Procurement Planning and Monitoring Report, Logistics Management Information System, periodic physical inventory, warehouse reports)</v>
      </c>
      <c r="S124" s="70"/>
      <c r="T124" s="42"/>
      <c r="U124" s="42"/>
      <c r="V124" s="42"/>
      <c r="W124" s="114"/>
      <c r="X124" s="114"/>
      <c r="Z124" s="143"/>
      <c r="AA124" s="141"/>
      <c r="AB124" s="141"/>
    </row>
    <row r="125" spans="1:28"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8" s="115" customFormat="1">
      <c r="A126" s="431"/>
      <c r="B126" s="579" t="s">
        <v>1153</v>
      </c>
      <c r="C126" s="579"/>
      <c r="D126" s="579"/>
      <c r="E126" s="579"/>
      <c r="F126" s="580"/>
      <c r="G126" s="598" t="s">
        <v>53</v>
      </c>
      <c r="H126" s="600"/>
      <c r="I126" s="18"/>
      <c r="J126" s="79" t="str">
        <f>G126</f>
        <v>Yes</v>
      </c>
      <c r="K126" s="19"/>
      <c r="L126" s="70"/>
      <c r="M126" s="70"/>
      <c r="N126" s="70"/>
      <c r="O126" s="19"/>
      <c r="P126" s="70"/>
      <c r="Q126" s="70"/>
      <c r="R126" s="70"/>
      <c r="S126" s="70"/>
      <c r="T126" s="42"/>
      <c r="U126" s="42"/>
      <c r="V126" s="42"/>
      <c r="W126" s="114"/>
      <c r="X126" s="114"/>
      <c r="Y126" s="119" t="str">
        <f>B126</f>
        <v>a. service delivery point level</v>
      </c>
      <c r="Z126" s="143"/>
      <c r="AA126" s="141"/>
      <c r="AB126" s="141"/>
    </row>
    <row r="127" spans="1:28"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148"/>
      <c r="AA127" s="1"/>
      <c r="AB127" s="1"/>
    </row>
    <row r="128" spans="1:28" s="115" customFormat="1" ht="90.75" thickBot="1">
      <c r="A128" s="669" t="s">
        <v>1155</v>
      </c>
      <c r="B128" s="670"/>
      <c r="C128" s="671"/>
      <c r="D128" s="672" t="s">
        <v>918</v>
      </c>
      <c r="E128" s="673"/>
      <c r="F128" s="673"/>
      <c r="G128" s="673"/>
      <c r="H128" s="674"/>
      <c r="I128" s="18"/>
      <c r="J128" s="79"/>
      <c r="K128" s="19" t="str">
        <f>A128</f>
        <v xml:space="preserve">F. Overall comments about issues with contraceptive security
</v>
      </c>
      <c r="L128" s="70"/>
      <c r="M128" s="70"/>
      <c r="N128" s="70"/>
      <c r="O128" s="19" t="str">
        <f>D128</f>
        <v>CS is a serious issue in Azerbaijan. Available only in private pharmacies, contraceptives are quite expensive. Some contraceptives are not available even in private setings (e.g., progestin-only pills, injectables). Inclusion of contraceptives into the Essential Drug List does not mean they are going to be subsidized by the government and provided free of charge. In other words they will not necessarily be offered in public health facilities.</v>
      </c>
      <c r="P128" s="70"/>
      <c r="Q128" s="70"/>
      <c r="R128" s="70"/>
      <c r="S128" s="70"/>
      <c r="T128" s="42"/>
      <c r="U128" s="42"/>
      <c r="V128" s="42"/>
      <c r="W128" s="114"/>
      <c r="X128" s="114"/>
      <c r="Z128" s="143"/>
      <c r="AA128" s="41"/>
      <c r="AB128" s="41"/>
    </row>
    <row r="129" spans="1:28"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8" ht="18">
      <c r="A130" s="446"/>
      <c r="B130" s="446"/>
      <c r="C130" s="446"/>
      <c r="D130" s="446"/>
      <c r="E130" s="446"/>
      <c r="F130" s="446"/>
      <c r="G130" s="446"/>
      <c r="H130" s="446"/>
      <c r="I130" s="448"/>
      <c r="O130" s="19"/>
      <c r="X130" s="163">
        <f>A130</f>
        <v>0</v>
      </c>
    </row>
    <row r="131" spans="1:28"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c r="AA131" s="41"/>
      <c r="AB131" s="41"/>
    </row>
    <row r="132" spans="1:28"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c r="AA132" s="41"/>
      <c r="AB132" s="41"/>
    </row>
    <row r="133" spans="1:28">
      <c r="A133" s="59"/>
      <c r="B133" s="58"/>
      <c r="C133" s="214"/>
      <c r="D133" s="214"/>
      <c r="E133" s="214"/>
      <c r="F133" s="214"/>
      <c r="G133" s="215"/>
      <c r="H133" s="38"/>
      <c r="I133" s="70"/>
      <c r="O133" s="19"/>
    </row>
    <row r="134" spans="1:28"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c r="AA134" s="446"/>
      <c r="AB134" s="446"/>
    </row>
    <row r="135" spans="1:28"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c r="AA135" s="446"/>
      <c r="AB135" s="446"/>
    </row>
    <row r="136" spans="1:28"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c r="AA136" s="446"/>
      <c r="AB136" s="446"/>
    </row>
    <row r="137" spans="1:28"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c r="AA137" s="446"/>
      <c r="AB137" s="446"/>
    </row>
    <row r="138" spans="1:28"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c r="AA138" s="446"/>
      <c r="AB138" s="446"/>
    </row>
    <row r="139" spans="1:28"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c r="AA139" s="446"/>
      <c r="AB139" s="446"/>
    </row>
    <row r="140" spans="1:28"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c r="AA140" s="446"/>
      <c r="AB140" s="446"/>
    </row>
    <row r="141" spans="1:28"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c r="AA141" s="446"/>
      <c r="AB141" s="446"/>
    </row>
    <row r="142" spans="1:28"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c r="AA142" s="446"/>
      <c r="AB142" s="446"/>
    </row>
    <row r="143" spans="1:28" customFormat="1"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c r="AA143" s="446"/>
      <c r="AB143" s="446"/>
    </row>
    <row r="144" spans="1:28" customFormat="1" ht="12.75">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c r="AA144" s="446"/>
      <c r="AB144" s="446"/>
    </row>
    <row r="145" spans="7:134" customFormat="1" ht="12.75">
      <c r="G145" s="446"/>
      <c r="H145" s="446"/>
      <c r="I145" s="446"/>
      <c r="J145" s="446"/>
      <c r="K145" s="446"/>
      <c r="L145" s="446"/>
      <c r="M145" s="446"/>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c r="AP145" s="446"/>
      <c r="AQ145" s="446"/>
      <c r="AR145" s="446"/>
      <c r="AS145" s="446"/>
      <c r="AT145" s="446"/>
      <c r="AU145" s="446"/>
      <c r="AV145" s="446"/>
      <c r="AW145" s="446"/>
      <c r="AX145" s="446"/>
      <c r="AY145" s="446"/>
      <c r="AZ145" s="446"/>
      <c r="BA145" s="446"/>
      <c r="BB145" s="446"/>
      <c r="BC145" s="446"/>
      <c r="BD145" s="446"/>
      <c r="BE145" s="446"/>
      <c r="BF145" s="446"/>
      <c r="BG145" s="446"/>
      <c r="BH145" s="446"/>
      <c r="BI145" s="446"/>
      <c r="BJ145" s="446"/>
      <c r="BK145" s="446"/>
      <c r="BL145" s="446"/>
      <c r="BM145" s="446"/>
      <c r="BN145" s="446"/>
      <c r="BO145" s="446"/>
      <c r="BP145" s="446"/>
      <c r="BQ145" s="446"/>
      <c r="BR145" s="446"/>
      <c r="BS145" s="446"/>
      <c r="BT145" s="446"/>
      <c r="BU145" s="446"/>
      <c r="BV145" s="446"/>
      <c r="BW145" s="446"/>
      <c r="BX145" s="446"/>
      <c r="BY145" s="446"/>
      <c r="BZ145" s="446"/>
      <c r="CA145" s="446"/>
      <c r="CB145" s="446"/>
      <c r="CC145" s="446"/>
      <c r="CD145" s="446"/>
      <c r="CE145" s="446"/>
      <c r="CF145" s="446"/>
      <c r="CG145" s="446"/>
      <c r="CH145" s="446"/>
      <c r="CI145" s="446"/>
      <c r="CJ145" s="446"/>
      <c r="CK145" s="446"/>
      <c r="CL145" s="446"/>
      <c r="CM145" s="446"/>
      <c r="CN145" s="446"/>
      <c r="CO145" s="446"/>
      <c r="CP145" s="446"/>
      <c r="CQ145" s="446"/>
      <c r="CR145" s="446"/>
      <c r="CS145" s="446"/>
      <c r="CT145" s="446"/>
      <c r="CU145" s="446"/>
      <c r="CV145" s="446"/>
      <c r="CW145" s="446"/>
      <c r="CX145" s="446"/>
      <c r="CY145" s="446"/>
      <c r="CZ145" s="446"/>
      <c r="DA145" s="446"/>
      <c r="DB145" s="446"/>
      <c r="DC145" s="446"/>
      <c r="DD145" s="446"/>
      <c r="DE145" s="446"/>
      <c r="DF145" s="446"/>
      <c r="DG145" s="446"/>
      <c r="DH145" s="446"/>
      <c r="DI145" s="446"/>
      <c r="DJ145" s="446"/>
      <c r="DK145" s="446"/>
      <c r="DL145" s="446"/>
      <c r="DM145" s="446"/>
      <c r="DN145" s="446"/>
      <c r="DO145" s="446"/>
      <c r="DP145" s="446"/>
      <c r="DQ145" s="446"/>
      <c r="DR145" s="446"/>
      <c r="DS145" s="446"/>
      <c r="DT145" s="446"/>
      <c r="DU145" s="446"/>
      <c r="DV145" s="446"/>
      <c r="DW145" s="446"/>
      <c r="DX145" s="446"/>
      <c r="DY145" s="446"/>
      <c r="DZ145" s="446"/>
      <c r="EA145" s="446"/>
      <c r="EB145" s="446"/>
      <c r="EC145" s="446"/>
      <c r="ED145" s="446"/>
    </row>
    <row r="146" spans="7:134" customFormat="1" ht="12.75">
      <c r="G146" s="446"/>
      <c r="H146" s="446"/>
      <c r="I146" s="446"/>
      <c r="J146" s="446"/>
      <c r="K146" s="446"/>
      <c r="L146" s="446"/>
      <c r="M146" s="446"/>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c r="AP146" s="446"/>
      <c r="AQ146" s="446"/>
      <c r="AR146" s="446"/>
      <c r="AS146" s="446"/>
      <c r="AT146" s="446"/>
      <c r="AU146" s="446"/>
      <c r="AV146" s="446"/>
      <c r="AW146" s="446"/>
      <c r="AX146" s="446"/>
      <c r="AY146" s="446"/>
      <c r="AZ146" s="446"/>
      <c r="BA146" s="446"/>
      <c r="BB146" s="446"/>
      <c r="BC146" s="446"/>
      <c r="BD146" s="446"/>
      <c r="BE146" s="446"/>
      <c r="BF146" s="446"/>
      <c r="BG146" s="446"/>
      <c r="BH146" s="446"/>
      <c r="BI146" s="446"/>
      <c r="BJ146" s="446"/>
      <c r="BK146" s="446"/>
      <c r="BL146" s="446"/>
      <c r="BM146" s="446"/>
      <c r="BN146" s="446"/>
      <c r="BO146" s="446"/>
      <c r="BP146" s="446"/>
      <c r="BQ146" s="446"/>
      <c r="BR146" s="446"/>
      <c r="BS146" s="446"/>
      <c r="BT146" s="446"/>
      <c r="BU146" s="446"/>
      <c r="BV146" s="446"/>
      <c r="BW146" s="446"/>
      <c r="BX146" s="446"/>
      <c r="BY146" s="446"/>
      <c r="BZ146" s="446"/>
      <c r="CA146" s="446"/>
      <c r="CB146" s="446"/>
      <c r="CC146" s="446"/>
      <c r="CD146" s="446"/>
      <c r="CE146" s="446"/>
      <c r="CF146" s="446"/>
      <c r="CG146" s="446"/>
      <c r="CH146" s="446"/>
      <c r="CI146" s="446"/>
      <c r="CJ146" s="446"/>
      <c r="CK146" s="446"/>
      <c r="CL146" s="446"/>
      <c r="CM146" s="446"/>
      <c r="CN146" s="446"/>
      <c r="CO146" s="446"/>
      <c r="CP146" s="446"/>
      <c r="CQ146" s="446"/>
      <c r="CR146" s="446"/>
      <c r="CS146" s="446"/>
      <c r="CT146" s="446"/>
      <c r="CU146" s="446"/>
      <c r="CV146" s="446"/>
      <c r="CW146" s="446"/>
      <c r="CX146" s="446"/>
      <c r="CY146" s="446"/>
      <c r="CZ146" s="446"/>
      <c r="DA146" s="446"/>
      <c r="DB146" s="446"/>
      <c r="DC146" s="446"/>
      <c r="DD146" s="446"/>
      <c r="DE146" s="446"/>
      <c r="DF146" s="446"/>
      <c r="DG146" s="446"/>
      <c r="DH146" s="446"/>
      <c r="DI146" s="446"/>
      <c r="DJ146" s="446"/>
      <c r="DK146" s="446"/>
      <c r="DL146" s="446"/>
      <c r="DM146" s="446"/>
      <c r="DN146" s="446"/>
      <c r="DO146" s="446"/>
      <c r="DP146" s="446"/>
      <c r="DQ146" s="446"/>
      <c r="DR146" s="446"/>
      <c r="DS146" s="446"/>
      <c r="DT146" s="446"/>
      <c r="DU146" s="446"/>
      <c r="DV146" s="446"/>
      <c r="DW146" s="446"/>
      <c r="DX146" s="446"/>
      <c r="DY146" s="446"/>
      <c r="DZ146" s="446"/>
      <c r="EA146" s="446"/>
      <c r="EB146" s="446"/>
      <c r="EC146" s="446"/>
      <c r="ED146" s="446"/>
    </row>
    <row r="147" spans="7: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7: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7: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7: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7: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7: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7: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7: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7: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7: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7: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B107:F107"/>
    <mergeCell ref="G107:H107"/>
    <mergeCell ref="A110:C110"/>
    <mergeCell ref="D110:H110"/>
    <mergeCell ref="C108:E108"/>
    <mergeCell ref="F108:H108"/>
    <mergeCell ref="A109:E109"/>
    <mergeCell ref="F109:H109"/>
    <mergeCell ref="B102:F102"/>
    <mergeCell ref="G102:H102"/>
    <mergeCell ref="B103:F103"/>
    <mergeCell ref="G103:H103"/>
    <mergeCell ref="B104:F104"/>
    <mergeCell ref="G104:H104"/>
    <mergeCell ref="B105:F105"/>
    <mergeCell ref="G105:H105"/>
    <mergeCell ref="B106:F106"/>
    <mergeCell ref="G106:H106"/>
    <mergeCell ref="D8:F8"/>
    <mergeCell ref="G8:H8"/>
    <mergeCell ref="A7:D7"/>
    <mergeCell ref="A5:C5"/>
    <mergeCell ref="A11:G11"/>
    <mergeCell ref="A12:G12"/>
    <mergeCell ref="A1:H1"/>
    <mergeCell ref="A2:C2"/>
    <mergeCell ref="D2:E2"/>
    <mergeCell ref="A3:H3"/>
    <mergeCell ref="D4:E4"/>
    <mergeCell ref="F4:H4"/>
    <mergeCell ref="A8:C8"/>
    <mergeCell ref="A14:C14"/>
    <mergeCell ref="D14:H14"/>
    <mergeCell ref="B15:C15"/>
    <mergeCell ref="F15:H15"/>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D90:H90"/>
    <mergeCell ref="A111:G111"/>
    <mergeCell ref="A112:F112"/>
    <mergeCell ref="G112:H112"/>
    <mergeCell ref="A91:H91"/>
    <mergeCell ref="B92:E92"/>
    <mergeCell ref="F92:H92"/>
    <mergeCell ref="B93:F93"/>
    <mergeCell ref="G93:H93"/>
    <mergeCell ref="B94:F94"/>
    <mergeCell ref="G94:H94"/>
    <mergeCell ref="B95:F95"/>
    <mergeCell ref="G95:H95"/>
    <mergeCell ref="B96:F96"/>
    <mergeCell ref="G96:H96"/>
    <mergeCell ref="B97:C97"/>
    <mergeCell ref="D97:H97"/>
    <mergeCell ref="A98:H98"/>
    <mergeCell ref="B99:F99"/>
    <mergeCell ref="G99:H99"/>
    <mergeCell ref="B100:F100"/>
    <mergeCell ref="G100:H100"/>
    <mergeCell ref="B101:F101"/>
    <mergeCell ref="G101:H101"/>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Title="Choose from dropdown" error="Please choose from the dropdown list." prompt="Please select from the dropdown list." sqref="G118:G121 G114:G115 D51 H64 G112 H27 D15 H12" xr:uid="{00000000-0002-0000-06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6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600-000002000000}">
      <formula1>$N$1:$N$3</formula1>
    </dataValidation>
    <dataValidation type="list" allowBlank="1" showInputMessage="1" showErrorMessage="1" error="Please choose from the dropdown list." sqref="G126:G127 G93:G96 G99:G107 G122 G116:G117 F51:G61 D52:D61 F67:G67 F68 H72 H74 D82:D84 H82:H84 G87:G89 H28:H29 D33:D34 D39 F45 D16:D22 D25 H24" xr:uid="{00000000-0002-0000-0600-000003000000}">
      <formula1>$W$1:$W$5</formula1>
    </dataValidation>
    <dataValidation type="list" allowBlank="1" showInputMessage="1" showErrorMessage="1" error="Please choose from the dropdown list." sqref="F43:H43" xr:uid="{00000000-0002-0000-0600-000004000000}">
      <formula1>$R$1:$R$8</formula1>
    </dataValidation>
    <dataValidation type="list" allowBlank="1" showInputMessage="1" showErrorMessage="1" error="Please choose from the dropdown list." sqref="H23" xr:uid="{00000000-0002-0000-0600-000005000000}">
      <formula1>$O$1:$O$7</formula1>
    </dataValidation>
  </dataValidations>
  <hyperlinks>
    <hyperlink ref="A5:C5" location="Introduction!A1" display="To jump to the Introduction sheet, click here." xr:uid="{00000000-0004-0000-0600-000000000000}"/>
  </hyperlinks>
  <pageMargins left="0.75" right="0.75" top="1" bottom="1" header="0.5" footer="0.5"/>
  <pageSetup scale="5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6" width="19"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778"/>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28.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778" t="s">
        <v>48</v>
      </c>
      <c r="B5" s="778"/>
      <c r="C5" s="778"/>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1160</v>
      </c>
      <c r="B8" s="554"/>
      <c r="C8" s="554"/>
      <c r="D8" s="555"/>
      <c r="E8" s="555"/>
      <c r="F8" s="555"/>
      <c r="G8" s="555"/>
      <c r="H8" s="555"/>
      <c r="I8" s="18"/>
      <c r="J8" s="93">
        <f>G8</f>
        <v>0</v>
      </c>
      <c r="K8" s="19" t="str">
        <f>A8</f>
        <v>Country: Bangladesh</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778" t="s">
        <v>957</v>
      </c>
      <c r="B11" s="778"/>
      <c r="C11" s="778"/>
      <c r="D11" s="778"/>
      <c r="E11" s="778"/>
      <c r="F11" s="778"/>
      <c r="G11" s="778"/>
      <c r="H11" s="4"/>
      <c r="I11" s="107"/>
      <c r="J11" s="108"/>
      <c r="K11" s="109"/>
      <c r="L11" s="110"/>
      <c r="M11" s="110"/>
      <c r="N11" s="110"/>
      <c r="O11" s="110"/>
      <c r="P11" s="110"/>
      <c r="Q11" s="110"/>
      <c r="R11" s="110"/>
      <c r="S11" s="110"/>
      <c r="T11" s="111"/>
      <c r="U11" s="111"/>
      <c r="V11" s="111"/>
      <c r="W11" s="112"/>
      <c r="X11" s="112"/>
      <c r="Z11" s="142"/>
    </row>
    <row r="12" spans="1:134" s="115" customFormat="1" ht="45">
      <c r="A12" s="778" t="s">
        <v>1037</v>
      </c>
      <c r="B12" s="778"/>
      <c r="C12" s="778"/>
      <c r="D12" s="778"/>
      <c r="E12" s="778"/>
      <c r="F12" s="778"/>
      <c r="G12" s="778"/>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c r="A13" s="43"/>
      <c r="B13" s="564" t="s">
        <v>1038</v>
      </c>
      <c r="C13" s="565"/>
      <c r="D13" s="778" t="s">
        <v>57</v>
      </c>
      <c r="E13" s="778"/>
      <c r="F13" s="778"/>
      <c r="G13" s="778"/>
      <c r="H13" s="778"/>
      <c r="I13" s="18"/>
      <c r="J13" s="74"/>
      <c r="K13" s="19" t="str">
        <f>B13</f>
        <v>a. What is the name of the committee?</v>
      </c>
      <c r="L13" s="80" t="str">
        <f>D13</f>
        <v>Logistics Coordination Forum (LCF)</v>
      </c>
      <c r="M13" s="70"/>
      <c r="N13" s="70"/>
      <c r="O13" s="73" t="str">
        <f>D13</f>
        <v>Logistics Coordination Forum (LCF)</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778" t="s">
        <v>86</v>
      </c>
      <c r="B14" s="778"/>
      <c r="C14" s="778"/>
      <c r="D14" s="778" t="s">
        <v>1039</v>
      </c>
      <c r="E14" s="778"/>
      <c r="F14" s="778"/>
      <c r="G14" s="778"/>
      <c r="H14" s="778"/>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778" t="s">
        <v>1040</v>
      </c>
      <c r="C15" s="778"/>
      <c r="D15" s="53" t="s">
        <v>53</v>
      </c>
      <c r="E15" s="89" t="s">
        <v>1041</v>
      </c>
      <c r="F15" s="576" t="s">
        <v>91</v>
      </c>
      <c r="G15" s="577"/>
      <c r="H15" s="578"/>
      <c r="I15" s="18"/>
      <c r="J15" s="74"/>
      <c r="K15" s="19" t="str">
        <f t="shared" ref="K15:K22" si="0">B15</f>
        <v>a. Social marketing</v>
      </c>
      <c r="L15" s="70"/>
      <c r="M15" s="70"/>
      <c r="N15" s="70"/>
      <c r="O15" s="19"/>
      <c r="P15" s="70"/>
      <c r="Q15" s="19" t="str">
        <f t="shared" ref="Q15:Q22" si="1">F15</f>
        <v>Social Marketing Company (SMC)</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115</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Family Planning Association of Bangladesh</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52</v>
      </c>
      <c r="E17" s="33" t="s">
        <v>1041</v>
      </c>
      <c r="F17" s="576"/>
      <c r="G17" s="577"/>
      <c r="H17" s="578"/>
      <c r="I17" s="18"/>
      <c r="J17" s="74"/>
      <c r="K17" s="19" t="str">
        <f t="shared" si="0"/>
        <v>c. Commercial sector (for example: pharmacy associations, manufacturers, etc.)</v>
      </c>
      <c r="L17" s="70"/>
      <c r="M17" s="70"/>
      <c r="N17" s="70"/>
      <c r="O17" s="19"/>
      <c r="P17" s="70"/>
      <c r="Q17" s="19">
        <f t="shared" si="1"/>
        <v>0</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156</v>
      </c>
      <c r="G18" s="577"/>
      <c r="H18" s="578"/>
      <c r="I18" s="18"/>
      <c r="J18" s="74"/>
      <c r="K18" s="19" t="str">
        <f t="shared" si="0"/>
        <v>d. Donors</v>
      </c>
      <c r="L18" s="70"/>
      <c r="M18" s="70"/>
      <c r="N18" s="70"/>
      <c r="O18" s="19"/>
      <c r="P18" s="70"/>
      <c r="Q18" s="19" t="str">
        <f t="shared" si="1"/>
        <v>USAID, World Bank, CIDA, KfW, DFID, JICA, EU</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192</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Directorate General Family Plannning (DGFP)</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778" t="s">
        <v>1050</v>
      </c>
      <c r="C21" s="778"/>
      <c r="D21" s="430" t="s">
        <v>53</v>
      </c>
      <c r="E21" s="33" t="s">
        <v>1051</v>
      </c>
      <c r="F21" s="576" t="s">
        <v>224</v>
      </c>
      <c r="G21" s="577"/>
      <c r="H21" s="578"/>
      <c r="I21" s="18"/>
      <c r="J21" s="74"/>
      <c r="K21" s="19" t="str">
        <f>B21</f>
        <v>g. Central Medical Store or Central Warehouse</v>
      </c>
      <c r="L21" s="70"/>
      <c r="M21" s="70"/>
      <c r="N21" s="70"/>
      <c r="O21" s="19"/>
      <c r="P21" s="70"/>
      <c r="Q21" s="19" t="str">
        <f t="shared" si="1"/>
        <v>Central warehouse of DGFP</v>
      </c>
      <c r="R21" s="70"/>
      <c r="S21" s="70"/>
      <c r="T21" s="42"/>
      <c r="U21" s="42"/>
      <c r="V21" s="42"/>
      <c r="W21" s="114"/>
      <c r="X21" s="114"/>
      <c r="Z21" s="143"/>
    </row>
    <row r="22" spans="1:134" s="115" customFormat="1">
      <c r="A22" s="33"/>
      <c r="B22" s="778" t="s">
        <v>1052</v>
      </c>
      <c r="C22" s="778"/>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257</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778" t="s">
        <v>1054</v>
      </c>
      <c r="B24" s="778"/>
      <c r="C24" s="778"/>
      <c r="D24" s="778"/>
      <c r="E24" s="778"/>
      <c r="F24" s="778"/>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155</v>
      </c>
      <c r="G25" s="65" t="s">
        <v>1057</v>
      </c>
      <c r="H25" s="165"/>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778" t="s">
        <v>306</v>
      </c>
      <c r="B26" s="778"/>
      <c r="C26" s="778"/>
      <c r="D26" s="778"/>
      <c r="E26" s="778"/>
      <c r="F26" s="778"/>
      <c r="G26" s="778"/>
      <c r="H26" s="4"/>
      <c r="I26" s="26"/>
      <c r="J26" s="103"/>
      <c r="K26" s="21"/>
      <c r="L26" s="82"/>
      <c r="M26" s="82"/>
      <c r="N26" s="82"/>
      <c r="O26" s="82"/>
      <c r="P26" s="82"/>
      <c r="Q26" s="82"/>
      <c r="R26" s="82"/>
      <c r="S26" s="82"/>
      <c r="T26" s="103"/>
      <c r="U26" s="103"/>
      <c r="V26" s="103"/>
      <c r="W26" s="117"/>
      <c r="X26" s="117"/>
      <c r="Z26" s="144"/>
    </row>
    <row r="27" spans="1:134" s="115" customFormat="1">
      <c r="A27" s="778" t="s">
        <v>307</v>
      </c>
      <c r="B27" s="778"/>
      <c r="C27" s="778"/>
      <c r="D27" s="778"/>
      <c r="E27" s="778"/>
      <c r="F27" s="778"/>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778" t="s">
        <v>1058</v>
      </c>
      <c r="B29" s="778"/>
      <c r="C29" s="778"/>
      <c r="D29" s="778"/>
      <c r="E29" s="778"/>
      <c r="F29" s="778"/>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778" t="s">
        <v>1060</v>
      </c>
      <c r="B31" s="778"/>
      <c r="C31" s="778"/>
      <c r="D31" s="778"/>
      <c r="E31" s="778"/>
      <c r="F31" s="778"/>
      <c r="G31" s="150"/>
      <c r="H31" s="151"/>
      <c r="I31" s="23"/>
      <c r="J31" s="75"/>
      <c r="K31" s="19"/>
      <c r="L31" s="70"/>
      <c r="M31" s="70"/>
      <c r="N31" s="70"/>
      <c r="O31" s="70"/>
      <c r="P31" s="70"/>
      <c r="Q31" s="70"/>
      <c r="R31" s="70"/>
      <c r="S31" s="70"/>
      <c r="T31" s="42"/>
      <c r="U31" s="42"/>
      <c r="V31" s="42"/>
      <c r="W31" s="114"/>
      <c r="X31" s="114"/>
      <c r="Z31" s="143"/>
    </row>
    <row r="32" spans="1:134" s="115" customFormat="1" ht="106.5">
      <c r="A32" s="778" t="s">
        <v>1061</v>
      </c>
      <c r="B32" s="778"/>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33"/>
      <c r="B33" s="579" t="s">
        <v>1067</v>
      </c>
      <c r="C33" s="580"/>
      <c r="D33" s="447" t="s">
        <v>52</v>
      </c>
      <c r="E33" s="95">
        <v>700000</v>
      </c>
      <c r="F33" s="211" t="s">
        <v>314</v>
      </c>
      <c r="G33" s="211" t="s">
        <v>323</v>
      </c>
      <c r="H33" s="211"/>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20342200</v>
      </c>
      <c r="F34" s="230" t="s">
        <v>314</v>
      </c>
      <c r="G34" s="211" t="s">
        <v>323</v>
      </c>
      <c r="H34" s="211"/>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778" t="s">
        <v>353</v>
      </c>
      <c r="E35" s="778"/>
      <c r="F35" s="778"/>
      <c r="G35" s="778"/>
      <c r="H35" s="778"/>
      <c r="I35" s="78"/>
      <c r="J35" s="75"/>
      <c r="K35" s="19" t="str">
        <f>C35</f>
        <v>i. Specify source(s) of funding from donors</v>
      </c>
      <c r="L35" s="70"/>
      <c r="M35" s="70"/>
      <c r="N35" s="70"/>
      <c r="O35" s="73" t="str">
        <f>D35</f>
        <v xml:space="preserve">World Bank credit </v>
      </c>
      <c r="P35" s="70"/>
      <c r="Q35" s="70"/>
      <c r="R35" s="70"/>
      <c r="S35" s="70"/>
      <c r="T35" s="42"/>
      <c r="U35" s="42"/>
      <c r="V35" s="42"/>
      <c r="W35" s="114"/>
      <c r="X35" s="114"/>
      <c r="Z35" s="143"/>
    </row>
    <row r="36" spans="1:26" s="115" customFormat="1" ht="30">
      <c r="A36" s="33"/>
      <c r="B36" s="579" t="s">
        <v>1070</v>
      </c>
      <c r="C36" s="580"/>
      <c r="D36" s="105"/>
      <c r="E36" s="106">
        <f>E33+E34</f>
        <v>21042200</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446"/>
      <c r="B37" s="446"/>
      <c r="C37" s="446"/>
      <c r="D37" s="446"/>
      <c r="E37" s="446"/>
      <c r="F37" s="446"/>
      <c r="G37" s="446"/>
      <c r="H37" s="446"/>
      <c r="I37" s="104"/>
      <c r="J37" s="75"/>
      <c r="K37" s="19">
        <f>A37</f>
        <v>0</v>
      </c>
      <c r="L37" s="70"/>
      <c r="M37" s="70"/>
      <c r="N37" s="70"/>
      <c r="O37" s="73"/>
      <c r="P37" s="70"/>
      <c r="Q37" s="70"/>
      <c r="R37" s="70"/>
      <c r="S37" s="70"/>
      <c r="T37" s="42"/>
      <c r="U37" s="42"/>
      <c r="V37" s="42"/>
      <c r="W37" s="114"/>
      <c r="X37" s="114"/>
      <c r="Z37" s="39"/>
    </row>
    <row r="38" spans="1:26" s="115" customFormat="1" ht="106.5">
      <c r="A38" s="581" t="s">
        <v>1071</v>
      </c>
      <c r="B38" s="579"/>
      <c r="C38" s="580"/>
      <c r="D38" s="5" t="s">
        <v>1062</v>
      </c>
      <c r="E38" s="5" t="s">
        <v>1072</v>
      </c>
      <c r="F38" s="5" t="s">
        <v>1073</v>
      </c>
      <c r="G38" s="446"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60">
      <c r="A39" s="43"/>
      <c r="B39" s="564" t="s">
        <v>1075</v>
      </c>
      <c r="C39" s="565"/>
      <c r="D39" s="447" t="s">
        <v>53</v>
      </c>
      <c r="E39" s="95">
        <v>800000</v>
      </c>
      <c r="F39" s="96" t="s">
        <v>314</v>
      </c>
      <c r="G39" s="446" t="s">
        <v>157</v>
      </c>
      <c r="H39" s="446" t="s">
        <v>419</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778" t="s">
        <v>387</v>
      </c>
      <c r="E40" s="778"/>
      <c r="F40" s="778"/>
      <c r="G40" s="778"/>
      <c r="H40" s="778"/>
      <c r="I40" s="49"/>
      <c r="J40" s="75"/>
      <c r="K40" s="19" t="str">
        <f>C40</f>
        <v>i. Specify source(s) of in-kind donations</v>
      </c>
      <c r="L40" s="70"/>
      <c r="M40" s="70"/>
      <c r="N40" s="70"/>
      <c r="O40" s="73" t="str">
        <f>D40</f>
        <v>CIDA</v>
      </c>
      <c r="P40" s="70"/>
      <c r="Q40" s="70"/>
      <c r="R40" s="70"/>
      <c r="S40" s="70"/>
      <c r="T40" s="42"/>
      <c r="U40" s="42"/>
      <c r="V40" s="42"/>
      <c r="W40" s="114"/>
      <c r="X40" s="114"/>
      <c r="Z40" s="143"/>
    </row>
    <row r="41" spans="1:26" s="121" customFormat="1">
      <c r="A41" s="446"/>
      <c r="B41" s="446"/>
      <c r="C41" s="446"/>
      <c r="D41" s="446"/>
      <c r="E41" s="446"/>
      <c r="F41" s="446"/>
      <c r="G41" s="446"/>
      <c r="H41" s="446"/>
      <c r="I41" s="104"/>
      <c r="J41" s="75"/>
      <c r="K41" s="19">
        <f>A41</f>
        <v>0</v>
      </c>
      <c r="L41" s="70"/>
      <c r="M41" s="70"/>
      <c r="N41" s="70"/>
      <c r="O41" s="73"/>
      <c r="P41" s="70"/>
      <c r="Q41" s="70"/>
      <c r="R41" s="70"/>
      <c r="S41" s="70"/>
      <c r="T41" s="42"/>
      <c r="U41" s="42"/>
      <c r="V41" s="42"/>
      <c r="W41" s="114"/>
      <c r="X41" s="114"/>
      <c r="Z41" s="39"/>
    </row>
    <row r="42" spans="1:26" s="115" customFormat="1" ht="165">
      <c r="A42" s="778" t="s">
        <v>1077</v>
      </c>
      <c r="B42" s="778"/>
      <c r="C42" s="778"/>
      <c r="D42" s="778"/>
      <c r="E42" s="778"/>
      <c r="F42" s="446">
        <f>E36/(E36+E39)</f>
        <v>0.96337365283716847</v>
      </c>
      <c r="G42" s="778"/>
      <c r="H42" s="778"/>
      <c r="I42" s="24"/>
      <c r="J42" s="446">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778" t="s">
        <v>1078</v>
      </c>
      <c r="B43" s="596"/>
      <c r="C43" s="596"/>
      <c r="D43" s="596"/>
      <c r="E43" s="778"/>
      <c r="F43" s="598" t="s">
        <v>437</v>
      </c>
      <c r="G43" s="778"/>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33"/>
      <c r="B44" s="579" t="s">
        <v>1079</v>
      </c>
      <c r="C44" s="579"/>
      <c r="D44" s="579"/>
      <c r="E44" s="579"/>
      <c r="F44" s="576" t="s">
        <v>323</v>
      </c>
      <c r="G44" s="577"/>
      <c r="H44" s="578"/>
      <c r="I44" s="24"/>
      <c r="J44" s="75"/>
      <c r="K44" s="19"/>
      <c r="L44" s="70"/>
      <c r="M44" s="91">
        <f>E44</f>
        <v>0</v>
      </c>
      <c r="N44" s="70"/>
      <c r="O44" s="70"/>
      <c r="P44" s="70"/>
      <c r="Q44" s="19" t="str">
        <f>F44</f>
        <v>DGFP</v>
      </c>
      <c r="R44" s="73" t="str">
        <f>B44</f>
        <v>a. Specify entity</v>
      </c>
      <c r="S44" s="70"/>
      <c r="T44" s="42"/>
      <c r="U44" s="42"/>
      <c r="V44" s="42"/>
      <c r="W44" s="114"/>
      <c r="X44" s="114"/>
      <c r="Z44" s="143"/>
    </row>
    <row r="45" spans="1:26" s="115" customFormat="1">
      <c r="A45" s="433"/>
      <c r="B45" s="434"/>
      <c r="C45" s="579" t="s">
        <v>1080</v>
      </c>
      <c r="D45" s="579"/>
      <c r="E45" s="580"/>
      <c r="F45" s="598" t="s">
        <v>52</v>
      </c>
      <c r="G45" s="778"/>
      <c r="H45" s="600"/>
      <c r="I45" s="24"/>
      <c r="J45" s="75"/>
      <c r="K45" s="19"/>
      <c r="L45" s="70"/>
      <c r="M45" s="70"/>
      <c r="N45" s="70"/>
      <c r="O45" s="70"/>
      <c r="P45" s="70"/>
      <c r="Q45" s="19" t="str">
        <f>F45</f>
        <v>No</v>
      </c>
      <c r="R45" s="73" t="str">
        <f>C45</f>
        <v>i. Is this a parastatal?</v>
      </c>
      <c r="S45" s="70"/>
      <c r="T45" s="42"/>
      <c r="U45" s="42"/>
      <c r="V45" s="42"/>
      <c r="W45" s="114"/>
      <c r="X45" s="114"/>
      <c r="Z45" s="143"/>
    </row>
    <row r="46" spans="1:26" s="115" customFormat="1">
      <c r="A46" s="778"/>
      <c r="B46" s="778"/>
      <c r="C46" s="778"/>
      <c r="D46" s="778"/>
      <c r="E46" s="778"/>
      <c r="F46" s="778"/>
      <c r="G46" s="778"/>
      <c r="H46" s="778"/>
      <c r="I46" s="24"/>
      <c r="J46" s="75"/>
      <c r="K46" s="19"/>
      <c r="L46" s="70"/>
      <c r="M46" s="70"/>
      <c r="N46" s="70"/>
      <c r="O46" s="70"/>
      <c r="P46" s="70"/>
      <c r="Q46" s="19"/>
      <c r="R46" s="73"/>
      <c r="S46" s="70"/>
      <c r="T46" s="42"/>
      <c r="U46" s="42"/>
      <c r="V46" s="42"/>
      <c r="W46" s="114"/>
      <c r="X46" s="114"/>
      <c r="Z46" s="143"/>
    </row>
    <row r="47" spans="1:26" s="115" customFormat="1" ht="60.75" thickBot="1">
      <c r="A47" s="584" t="s">
        <v>1081</v>
      </c>
      <c r="B47" s="564"/>
      <c r="C47" s="565"/>
      <c r="D47" s="778" t="s">
        <v>456</v>
      </c>
      <c r="E47" s="778"/>
      <c r="F47" s="778"/>
      <c r="G47" s="778"/>
      <c r="H47" s="778"/>
      <c r="I47" s="18"/>
      <c r="J47" s="75"/>
      <c r="K47" s="19" t="str">
        <f>A47</f>
        <v xml:space="preserve">B9. Comments about finance and procurement
</v>
      </c>
      <c r="L47" s="70"/>
      <c r="M47" s="70"/>
      <c r="N47" s="70"/>
      <c r="O47" s="19" t="str">
        <f>D47</f>
        <v>DGFP, under MOHFW, procures all FP-RH commodities, using WB credit money, through open bidding following GOB and IDA procurement guidelines.</v>
      </c>
      <c r="P47" s="70"/>
      <c r="Q47" s="70"/>
      <c r="R47" s="19"/>
      <c r="S47" s="70"/>
      <c r="T47" s="42"/>
      <c r="U47" s="42"/>
      <c r="V47" s="42"/>
      <c r="W47" s="114"/>
      <c r="X47" s="114"/>
      <c r="Z47" s="143"/>
    </row>
    <row r="48" spans="1:26" s="115" customFormat="1" ht="16.5" thickBot="1">
      <c r="A48" s="778" t="s">
        <v>477</v>
      </c>
      <c r="B48" s="778"/>
      <c r="C48" s="778"/>
      <c r="D48" s="778"/>
      <c r="E48" s="778"/>
      <c r="F48" s="778"/>
      <c r="G48" s="778"/>
      <c r="H48" s="446"/>
      <c r="I48" s="26"/>
      <c r="J48" s="75"/>
      <c r="K48" s="19"/>
      <c r="L48" s="70"/>
      <c r="M48" s="70"/>
      <c r="N48" s="70"/>
      <c r="O48" s="70"/>
      <c r="P48" s="70"/>
      <c r="Q48" s="70"/>
      <c r="R48" s="19"/>
      <c r="S48" s="70"/>
      <c r="T48" s="42"/>
      <c r="U48" s="42"/>
      <c r="V48" s="42"/>
      <c r="W48" s="114"/>
      <c r="X48" s="114"/>
      <c r="Z48" s="143"/>
    </row>
    <row r="49" spans="1:26" s="115" customFormat="1" ht="45">
      <c r="A49" s="778" t="s">
        <v>1082</v>
      </c>
      <c r="B49" s="778"/>
      <c r="C49" s="778"/>
      <c r="D49" s="778"/>
      <c r="E49" s="778"/>
      <c r="F49" s="778"/>
      <c r="G49" s="778"/>
      <c r="H49" s="778"/>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15.75">
      <c r="A50" s="778" t="s">
        <v>1083</v>
      </c>
      <c r="B50" s="778"/>
      <c r="C50" s="778"/>
      <c r="D50" s="778" t="s">
        <v>1084</v>
      </c>
      <c r="E50" s="778"/>
      <c r="F50" s="446" t="s">
        <v>1085</v>
      </c>
      <c r="G50" s="446" t="s">
        <v>1086</v>
      </c>
      <c r="H50" s="446" t="s">
        <v>1066</v>
      </c>
      <c r="I50" s="27"/>
      <c r="J50" s="446"/>
      <c r="K50" s="19" t="str">
        <f>A50</f>
        <v>Contraceptive Method</v>
      </c>
      <c r="L50" s="82"/>
      <c r="M50" s="82"/>
      <c r="N50" s="82"/>
      <c r="O50" s="82"/>
      <c r="P50" s="82"/>
      <c r="Q50" s="82"/>
      <c r="R50" s="21"/>
      <c r="S50" s="82"/>
      <c r="T50" s="83"/>
      <c r="U50" s="83"/>
      <c r="V50" s="83"/>
      <c r="W50" s="101"/>
      <c r="X50" s="101"/>
      <c r="Z50" s="145"/>
    </row>
    <row r="51" spans="1:26" s="115" customFormat="1" ht="30">
      <c r="A51" s="446"/>
      <c r="B51" s="778" t="s">
        <v>1087</v>
      </c>
      <c r="C51" s="778"/>
      <c r="D51" s="778" t="s">
        <v>53</v>
      </c>
      <c r="E51" s="778"/>
      <c r="F51" s="447" t="s">
        <v>53</v>
      </c>
      <c r="G51" s="447" t="s">
        <v>53</v>
      </c>
      <c r="H51" s="446"/>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446"/>
      <c r="B52" s="778" t="s">
        <v>1088</v>
      </c>
      <c r="C52" s="778"/>
      <c r="D52" s="778" t="s">
        <v>53</v>
      </c>
      <c r="E52" s="778"/>
      <c r="F52" s="447" t="s">
        <v>52</v>
      </c>
      <c r="G52" s="447" t="s">
        <v>53</v>
      </c>
      <c r="H52" s="446"/>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446"/>
      <c r="B53" s="778" t="s">
        <v>1089</v>
      </c>
      <c r="C53" s="778"/>
      <c r="D53" s="778" t="s">
        <v>53</v>
      </c>
      <c r="E53" s="778"/>
      <c r="F53" s="447" t="s">
        <v>53</v>
      </c>
      <c r="G53" s="447" t="s">
        <v>53</v>
      </c>
      <c r="H53" s="446"/>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446"/>
      <c r="B54" s="778" t="s">
        <v>1090</v>
      </c>
      <c r="C54" s="778"/>
      <c r="D54" s="778" t="s">
        <v>53</v>
      </c>
      <c r="E54" s="778"/>
      <c r="F54" s="447" t="s">
        <v>53</v>
      </c>
      <c r="G54" s="447" t="s">
        <v>53</v>
      </c>
      <c r="H54" s="446"/>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446"/>
      <c r="B55" s="778" t="s">
        <v>1091</v>
      </c>
      <c r="C55" s="778"/>
      <c r="D55" s="778" t="s">
        <v>53</v>
      </c>
      <c r="E55" s="778"/>
      <c r="F55" s="447" t="s">
        <v>53</v>
      </c>
      <c r="G55" s="447" t="s">
        <v>53</v>
      </c>
      <c r="H55" s="446"/>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446"/>
      <c r="B56" s="778" t="s">
        <v>1092</v>
      </c>
      <c r="C56" s="778"/>
      <c r="D56" s="778" t="s">
        <v>53</v>
      </c>
      <c r="E56" s="778"/>
      <c r="F56" s="447" t="s">
        <v>53</v>
      </c>
      <c r="G56" s="447" t="s">
        <v>53</v>
      </c>
      <c r="H56" s="446"/>
      <c r="I56" s="18"/>
      <c r="J56" s="75"/>
      <c r="K56" s="19" t="str">
        <f t="shared" si="2"/>
        <v>f. Male condoms</v>
      </c>
      <c r="L56" s="70"/>
      <c r="M56" s="70"/>
      <c r="N56" s="70"/>
      <c r="O56" s="70"/>
      <c r="P56" s="70"/>
      <c r="Q56" s="70"/>
      <c r="R56" s="19"/>
      <c r="S56" s="70"/>
      <c r="T56" s="42"/>
      <c r="U56" s="42"/>
      <c r="V56" s="42"/>
      <c r="W56" s="114"/>
      <c r="X56" s="114"/>
      <c r="Z56" s="143"/>
    </row>
    <row r="57" spans="1:26" s="115" customFormat="1">
      <c r="A57" s="446"/>
      <c r="B57" s="778" t="s">
        <v>1093</v>
      </c>
      <c r="C57" s="778"/>
      <c r="D57" s="778" t="s">
        <v>260</v>
      </c>
      <c r="E57" s="778"/>
      <c r="F57" s="447" t="s">
        <v>52</v>
      </c>
      <c r="G57" s="447" t="s">
        <v>52</v>
      </c>
      <c r="H57" s="446"/>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446"/>
      <c r="B58" s="778" t="s">
        <v>1094</v>
      </c>
      <c r="C58" s="778"/>
      <c r="D58" s="778" t="s">
        <v>260</v>
      </c>
      <c r="E58" s="778"/>
      <c r="F58" s="447" t="s">
        <v>52</v>
      </c>
      <c r="G58" s="447" t="s">
        <v>52</v>
      </c>
      <c r="H58" s="446"/>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446"/>
      <c r="B59" s="778" t="s">
        <v>1095</v>
      </c>
      <c r="C59" s="778"/>
      <c r="D59" s="778" t="s">
        <v>53</v>
      </c>
      <c r="E59" s="778"/>
      <c r="F59" s="447" t="s">
        <v>53</v>
      </c>
      <c r="G59" s="447" t="s">
        <v>53</v>
      </c>
      <c r="H59" s="446"/>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446"/>
      <c r="B60" s="778" t="s">
        <v>1096</v>
      </c>
      <c r="C60" s="778"/>
      <c r="D60" s="778" t="s">
        <v>53</v>
      </c>
      <c r="E60" s="778"/>
      <c r="F60" s="447" t="s">
        <v>53</v>
      </c>
      <c r="G60" s="447" t="s">
        <v>53</v>
      </c>
      <c r="H60" s="446"/>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446"/>
      <c r="B61" s="778" t="s">
        <v>1097</v>
      </c>
      <c r="C61" s="778"/>
      <c r="D61" s="778" t="s">
        <v>52</v>
      </c>
      <c r="E61" s="778"/>
      <c r="F61" s="447" t="s">
        <v>52</v>
      </c>
      <c r="G61" s="447" t="s">
        <v>52</v>
      </c>
      <c r="H61" s="446"/>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446"/>
      <c r="B62" s="778" t="s">
        <v>1098</v>
      </c>
      <c r="C62" s="778"/>
      <c r="D62" s="778"/>
      <c r="E62" s="778"/>
      <c r="F62" s="446"/>
      <c r="G62" s="446"/>
      <c r="H62" s="446"/>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778" t="s">
        <v>564</v>
      </c>
      <c r="B63" s="778"/>
      <c r="C63" s="778"/>
      <c r="D63" s="778"/>
      <c r="E63" s="778"/>
      <c r="F63" s="778"/>
      <c r="G63" s="778"/>
      <c r="H63" s="446"/>
      <c r="I63" s="26"/>
      <c r="J63" s="446"/>
      <c r="K63" s="19"/>
      <c r="L63" s="82"/>
      <c r="M63" s="82"/>
      <c r="N63" s="82"/>
      <c r="O63" s="82"/>
      <c r="P63" s="82"/>
      <c r="Q63" s="82"/>
      <c r="R63" s="21"/>
      <c r="S63" s="82"/>
      <c r="T63" s="83"/>
      <c r="U63" s="83"/>
      <c r="V63" s="83"/>
      <c r="W63" s="101"/>
      <c r="X63" s="101"/>
      <c r="Z63" s="146"/>
    </row>
    <row r="64" spans="1:26" s="115" customFormat="1" ht="30">
      <c r="A64" s="778" t="s">
        <v>565</v>
      </c>
      <c r="B64" s="778"/>
      <c r="C64" s="778"/>
      <c r="D64" s="778"/>
      <c r="E64" s="778"/>
      <c r="F64" s="778"/>
      <c r="G64" s="583"/>
      <c r="H64" s="446"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778" t="s">
        <v>1099</v>
      </c>
      <c r="B65" s="622"/>
      <c r="C65" s="622"/>
      <c r="D65" s="14"/>
      <c r="E65" s="14"/>
      <c r="F65" s="14"/>
      <c r="G65" s="14"/>
      <c r="H65" s="446"/>
      <c r="I65" s="14"/>
      <c r="J65" s="75"/>
      <c r="K65" s="19"/>
      <c r="L65" s="70"/>
      <c r="M65" s="70"/>
      <c r="N65" s="70"/>
      <c r="O65" s="70"/>
      <c r="P65" s="70"/>
      <c r="Q65" s="70"/>
      <c r="R65" s="19"/>
      <c r="S65" s="70"/>
      <c r="T65" s="42"/>
      <c r="U65" s="42"/>
      <c r="V65" s="42"/>
      <c r="W65" s="114"/>
      <c r="X65" s="114"/>
      <c r="Z65" s="143"/>
    </row>
    <row r="66" spans="1:26" s="115" customFormat="1">
      <c r="A66" s="33"/>
      <c r="B66" s="778" t="s">
        <v>1100</v>
      </c>
      <c r="C66" s="778"/>
      <c r="D66" s="778" t="s">
        <v>1101</v>
      </c>
      <c r="E66" s="778"/>
      <c r="F66" s="446" t="s">
        <v>1102</v>
      </c>
      <c r="G66" s="778" t="s">
        <v>1103</v>
      </c>
      <c r="H66" s="778"/>
      <c r="I66" s="36"/>
      <c r="J66" s="446"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15.75" thickBot="1">
      <c r="A67" s="33"/>
      <c r="B67" s="446" t="s">
        <v>1104</v>
      </c>
      <c r="C67" s="446" t="s">
        <v>570</v>
      </c>
      <c r="D67" s="778" t="s">
        <v>600</v>
      </c>
      <c r="E67" s="778"/>
      <c r="F67" s="446" t="s">
        <v>53</v>
      </c>
      <c r="G67" s="778" t="s">
        <v>52</v>
      </c>
      <c r="H67" s="778"/>
      <c r="I67" s="36"/>
      <c r="J67" s="446" t="str">
        <f>G67</f>
        <v>No</v>
      </c>
      <c r="K67" s="19" t="str">
        <f>B67</f>
        <v>a</v>
      </c>
      <c r="L67" s="70"/>
      <c r="M67" s="80">
        <f>E67</f>
        <v>0</v>
      </c>
      <c r="N67" s="70"/>
      <c r="O67" s="70"/>
      <c r="P67" s="70"/>
      <c r="Q67" s="70"/>
      <c r="R67" s="19"/>
      <c r="S67" s="19" t="str">
        <f>D67</f>
        <v>2006-2011</v>
      </c>
      <c r="T67" s="42"/>
      <c r="U67" s="42"/>
      <c r="V67" s="42"/>
      <c r="W67" s="114"/>
      <c r="X67" s="114"/>
      <c r="Z67" s="143"/>
    </row>
    <row r="68" spans="1:26" s="115" customFormat="1" ht="30">
      <c r="A68" s="778" t="s">
        <v>621</v>
      </c>
      <c r="B68" s="596"/>
      <c r="C68" s="596"/>
      <c r="D68" s="596"/>
      <c r="E68" s="596"/>
      <c r="F68" s="778" t="s">
        <v>53</v>
      </c>
      <c r="G68" s="778"/>
      <c r="H68" s="778"/>
      <c r="I68" s="36"/>
      <c r="J68" s="446"/>
      <c r="K68" s="19"/>
      <c r="L68" s="70"/>
      <c r="M68" s="70"/>
      <c r="N68" s="70"/>
      <c r="O68" s="70"/>
      <c r="P68" s="70"/>
      <c r="Q68" s="73" t="str">
        <f>F68</f>
        <v>Yes</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t="s">
        <v>626</v>
      </c>
      <c r="G69" s="577"/>
      <c r="H69" s="578"/>
      <c r="I69" s="36"/>
      <c r="J69" s="446"/>
      <c r="K69" s="19"/>
      <c r="L69" s="70"/>
      <c r="M69" s="70"/>
      <c r="N69" s="70"/>
      <c r="O69" s="70"/>
      <c r="P69" s="19" t="str">
        <f>B69</f>
        <v>a. If yes, for which methods and for which sectors (public, NGO, commercial sector)?</v>
      </c>
      <c r="Q69" s="73" t="str">
        <f>F69</f>
        <v>All commodities imported directly by private sector, including social marketing.</v>
      </c>
      <c r="R69" s="19"/>
      <c r="S69" s="70"/>
      <c r="T69" s="42"/>
      <c r="U69" s="42"/>
      <c r="V69" s="42"/>
      <c r="W69" s="114"/>
      <c r="X69" s="114"/>
      <c r="Z69" s="143"/>
    </row>
    <row r="70" spans="1:26" s="115" customFormat="1">
      <c r="A70" s="89"/>
      <c r="B70" s="778"/>
      <c r="C70" s="778"/>
      <c r="D70" s="583"/>
      <c r="E70" s="33" t="s">
        <v>1107</v>
      </c>
      <c r="F70" s="577" t="s">
        <v>639</v>
      </c>
      <c r="G70" s="577"/>
      <c r="H70" s="578"/>
      <c r="I70" s="36"/>
      <c r="J70" s="446"/>
      <c r="K70" s="19"/>
      <c r="L70" s="70"/>
      <c r="M70" s="70"/>
      <c r="N70" s="70"/>
      <c r="O70" s="70"/>
      <c r="P70" s="19">
        <f>B70</f>
        <v>0</v>
      </c>
      <c r="Q70" s="73" t="str">
        <f>F70</f>
        <v>Private sector (including social marketing)</v>
      </c>
      <c r="R70" s="19"/>
      <c r="S70" s="70"/>
      <c r="T70" s="42"/>
      <c r="U70" s="42"/>
      <c r="V70" s="42"/>
      <c r="W70" s="114"/>
      <c r="X70" s="114"/>
      <c r="Z70" s="143"/>
    </row>
    <row r="71" spans="1:26" s="115" customFormat="1">
      <c r="A71" s="33"/>
      <c r="B71" s="579" t="s">
        <v>1108</v>
      </c>
      <c r="C71" s="579"/>
      <c r="D71" s="580"/>
      <c r="E71" s="778" t="s">
        <v>654</v>
      </c>
      <c r="F71" s="778"/>
      <c r="G71" s="778"/>
      <c r="H71" s="778"/>
      <c r="I71" s="36"/>
      <c r="J71" s="446"/>
      <c r="K71" s="19"/>
      <c r="L71" s="70"/>
      <c r="M71" s="80" t="str">
        <f>E71</f>
        <v>2.25% VAT, payable in advance</v>
      </c>
      <c r="N71" s="80" t="str">
        <f>E71</f>
        <v>2.25% VAT, payable in advance</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53</v>
      </c>
      <c r="I72" s="36" t="str">
        <f>A72</f>
        <v>D3. Are there policies that affect the ability of the private sector (commercial sector or NGOs) to provide contraceptives (for example: price controls, distribution limitations, taxes/duties, advertising bans, etc.)?</v>
      </c>
      <c r="J72" s="446"/>
      <c r="K72" s="19"/>
      <c r="L72" s="70"/>
      <c r="M72" s="70"/>
      <c r="N72" s="70"/>
      <c r="O72" s="70"/>
      <c r="P72" s="19"/>
      <c r="Q72" s="70"/>
      <c r="R72" s="19"/>
      <c r="S72" s="70"/>
      <c r="T72" s="42"/>
      <c r="U72" s="42"/>
      <c r="V72" s="42"/>
      <c r="W72" s="114"/>
      <c r="X72" s="114"/>
      <c r="Z72" s="143"/>
    </row>
    <row r="73" spans="1:26" s="115" customFormat="1">
      <c r="A73" s="33"/>
      <c r="B73" s="579" t="s">
        <v>1110</v>
      </c>
      <c r="C73" s="579"/>
      <c r="D73" s="778" t="s">
        <v>675</v>
      </c>
      <c r="E73" s="778"/>
      <c r="F73" s="778"/>
      <c r="G73" s="778"/>
      <c r="H73" s="778"/>
      <c r="I73" s="36"/>
      <c r="J73" s="446"/>
      <c r="K73" s="19" t="str">
        <f>B73</f>
        <v>a. If yes, describe the policies.</v>
      </c>
      <c r="L73" s="70"/>
      <c r="M73" s="70"/>
      <c r="N73" s="72"/>
      <c r="O73" s="73" t="str">
        <f>D73</f>
        <v>Private sector organizations currently not allowed to import IUDs.</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446"/>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446"/>
      <c r="E75" s="446"/>
      <c r="F75" s="446"/>
      <c r="G75" s="446"/>
      <c r="H75" s="446"/>
      <c r="I75" s="29"/>
      <c r="J75" s="446"/>
      <c r="K75" s="19"/>
      <c r="L75" s="70"/>
      <c r="M75" s="70"/>
      <c r="N75" s="70"/>
      <c r="O75" s="19"/>
      <c r="P75" s="19"/>
      <c r="Q75" s="70"/>
      <c r="R75" s="70"/>
      <c r="S75" s="70"/>
      <c r="T75" s="42"/>
      <c r="U75" s="42"/>
      <c r="V75" s="42"/>
      <c r="W75" s="114"/>
      <c r="X75" s="114"/>
      <c r="Z75" s="143"/>
    </row>
    <row r="76" spans="1:26" s="115" customFormat="1" ht="45">
      <c r="A76" s="446"/>
      <c r="B76" s="778" t="s">
        <v>1113</v>
      </c>
      <c r="C76" s="778"/>
      <c r="D76" s="778"/>
      <c r="E76" s="778" t="s">
        <v>1114</v>
      </c>
      <c r="F76" s="778"/>
      <c r="G76" s="778" t="s">
        <v>1115</v>
      </c>
      <c r="H76" s="778"/>
      <c r="I76" s="30"/>
      <c r="J76" s="446"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30">
      <c r="A77" s="446"/>
      <c r="B77" s="446" t="s">
        <v>1104</v>
      </c>
      <c r="C77" s="577" t="s">
        <v>690</v>
      </c>
      <c r="D77" s="578"/>
      <c r="E77" s="639" t="s">
        <v>712</v>
      </c>
      <c r="F77" s="639"/>
      <c r="G77" s="639" t="s">
        <v>734</v>
      </c>
      <c r="H77" s="640"/>
      <c r="I77" s="28"/>
      <c r="J77" s="446" t="str">
        <f>G77</f>
        <v>Data not available</v>
      </c>
      <c r="K77" s="19"/>
      <c r="L77" s="70"/>
      <c r="M77" s="80" t="str">
        <f>E77</f>
        <v xml:space="preserve">Community workers can't give first dose </v>
      </c>
      <c r="N77" s="70"/>
      <c r="O77" s="19"/>
      <c r="P77" s="19" t="str">
        <f>C77</f>
        <v>Injectables</v>
      </c>
      <c r="Q77" s="70"/>
      <c r="R77" s="70"/>
      <c r="S77" s="70"/>
      <c r="T77" s="42"/>
      <c r="U77" s="129" t="str">
        <f>E77</f>
        <v xml:space="preserve">Community workers can't give first dose </v>
      </c>
      <c r="V77" s="42"/>
      <c r="W77" s="114"/>
      <c r="X77" s="114"/>
      <c r="Z77" s="143"/>
    </row>
    <row r="78" spans="1:26" s="115" customFormat="1">
      <c r="A78" s="446"/>
      <c r="B78" s="446" t="s">
        <v>1116</v>
      </c>
      <c r="C78" s="577"/>
      <c r="D78" s="578"/>
      <c r="E78" s="639"/>
      <c r="F78" s="639"/>
      <c r="G78" s="639"/>
      <c r="H78" s="640"/>
      <c r="I78" s="28"/>
      <c r="J78" s="446">
        <f>G78</f>
        <v>0</v>
      </c>
      <c r="K78" s="19"/>
      <c r="L78" s="70"/>
      <c r="M78" s="80">
        <f>E78</f>
        <v>0</v>
      </c>
      <c r="N78" s="70"/>
      <c r="O78" s="19"/>
      <c r="P78" s="19">
        <f>C78</f>
        <v>0</v>
      </c>
      <c r="Q78" s="70"/>
      <c r="R78" s="70"/>
      <c r="S78" s="70"/>
      <c r="T78" s="42"/>
      <c r="U78" s="129">
        <f>E78</f>
        <v>0</v>
      </c>
      <c r="V78" s="42"/>
      <c r="W78" s="114"/>
      <c r="X78" s="114"/>
      <c r="Z78" s="143"/>
    </row>
    <row r="79" spans="1:26" s="115" customFormat="1" ht="15.75" thickBot="1">
      <c r="A79" s="446"/>
      <c r="B79" s="446" t="s">
        <v>1117</v>
      </c>
      <c r="C79" s="778"/>
      <c r="D79" s="778"/>
      <c r="E79" s="778"/>
      <c r="F79" s="778"/>
      <c r="G79" s="778"/>
      <c r="H79" s="778"/>
      <c r="I79" s="28"/>
      <c r="J79" s="446">
        <f>G79</f>
        <v>0</v>
      </c>
      <c r="K79" s="19"/>
      <c r="L79" s="70"/>
      <c r="M79" s="80">
        <f>E79</f>
        <v>0</v>
      </c>
      <c r="N79" s="70"/>
      <c r="O79" s="19"/>
      <c r="P79" s="19">
        <f>C79</f>
        <v>0</v>
      </c>
      <c r="Q79" s="70"/>
      <c r="R79" s="70"/>
      <c r="S79" s="70"/>
      <c r="T79" s="42"/>
      <c r="U79" s="129">
        <f>E79</f>
        <v>0</v>
      </c>
      <c r="V79" s="42"/>
      <c r="W79" s="114"/>
      <c r="X79" s="114"/>
      <c r="Z79" s="143"/>
    </row>
    <row r="80" spans="1:26" s="132" customFormat="1" ht="15.75" thickBot="1">
      <c r="A80" s="778"/>
      <c r="B80" s="778"/>
      <c r="C80" s="778"/>
      <c r="D80" s="778"/>
      <c r="E80" s="778"/>
      <c r="F80" s="778"/>
      <c r="G80" s="778"/>
      <c r="H80" s="778"/>
      <c r="I80" s="55"/>
      <c r="J80" s="446"/>
      <c r="K80" s="54">
        <f>C80</f>
        <v>0</v>
      </c>
      <c r="L80" s="54"/>
      <c r="M80" s="54"/>
      <c r="N80" s="54"/>
      <c r="O80" s="54"/>
      <c r="P80" s="54"/>
      <c r="Q80" s="54"/>
      <c r="R80" s="54"/>
      <c r="S80" s="54"/>
      <c r="T80" s="54"/>
      <c r="U80" s="54"/>
      <c r="V80" s="54"/>
      <c r="W80" s="131"/>
      <c r="X80" s="131"/>
      <c r="Z80" s="147"/>
    </row>
    <row r="81" spans="1:26" s="115" customFormat="1" ht="45">
      <c r="A81" s="778" t="s">
        <v>786</v>
      </c>
      <c r="B81" s="778"/>
      <c r="C81" s="778"/>
      <c r="D81" s="446" t="s">
        <v>1062</v>
      </c>
      <c r="E81" s="778" t="s">
        <v>1118</v>
      </c>
      <c r="F81" s="778"/>
      <c r="G81" s="778"/>
      <c r="H81" s="446" t="s">
        <v>1119</v>
      </c>
      <c r="I81" s="27"/>
      <c r="J81" s="446"/>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ht="45">
      <c r="A82" s="33"/>
      <c r="B82" s="579" t="s">
        <v>1120</v>
      </c>
      <c r="C82" s="579"/>
      <c r="D82" s="99" t="s">
        <v>53</v>
      </c>
      <c r="E82" s="778" t="s">
        <v>789</v>
      </c>
      <c r="F82" s="778"/>
      <c r="G82" s="778"/>
      <c r="H82" s="99" t="s">
        <v>53</v>
      </c>
      <c r="I82" s="25"/>
      <c r="J82" s="446"/>
      <c r="K82" s="19" t="str">
        <f>B82</f>
        <v>a. Unmarried women</v>
      </c>
      <c r="L82" s="70"/>
      <c r="M82" s="80" t="str">
        <f>E82</f>
        <v>Unmarried women can't receive IUDs, injectables, implants, or tubal ligation.</v>
      </c>
      <c r="N82" s="70"/>
      <c r="O82" s="19"/>
      <c r="P82" s="70"/>
      <c r="Q82" s="70"/>
      <c r="R82" s="70"/>
      <c r="S82" s="70"/>
      <c r="T82" s="42"/>
      <c r="U82" s="42"/>
      <c r="V82" s="129" t="str">
        <f>E82</f>
        <v>Unmarried women can't receive IUDs, injectables, implants, or tubal ligation.</v>
      </c>
      <c r="W82" s="114"/>
      <c r="X82" s="114"/>
      <c r="Z82" s="143"/>
    </row>
    <row r="83" spans="1:26" s="115" customFormat="1">
      <c r="A83" s="33"/>
      <c r="B83" s="579" t="s">
        <v>1121</v>
      </c>
      <c r="C83" s="579"/>
      <c r="D83" s="99" t="s">
        <v>52</v>
      </c>
      <c r="E83" s="778"/>
      <c r="F83" s="778"/>
      <c r="G83" s="778"/>
      <c r="H83" s="99"/>
      <c r="I83" s="25"/>
      <c r="J83" s="446"/>
      <c r="K83" s="19" t="str">
        <f>B83</f>
        <v>b. Young people</v>
      </c>
      <c r="L83" s="70"/>
      <c r="M83" s="80">
        <f>E83</f>
        <v>0</v>
      </c>
      <c r="N83" s="70"/>
      <c r="O83" s="19"/>
      <c r="P83" s="70"/>
      <c r="Q83" s="70"/>
      <c r="R83" s="70"/>
      <c r="S83" s="70"/>
      <c r="T83" s="42"/>
      <c r="U83" s="42"/>
      <c r="V83" s="129">
        <f>E83</f>
        <v>0</v>
      </c>
      <c r="W83" s="114"/>
      <c r="X83" s="114"/>
      <c r="Z83" s="143"/>
    </row>
    <row r="84" spans="1:26" s="115" customFormat="1" ht="75">
      <c r="A84" s="43"/>
      <c r="B84" s="564" t="s">
        <v>1122</v>
      </c>
      <c r="C84" s="564"/>
      <c r="D84" s="99" t="s">
        <v>53</v>
      </c>
      <c r="E84" s="649" t="s">
        <v>797</v>
      </c>
      <c r="F84" s="649"/>
      <c r="G84" s="650"/>
      <c r="H84" s="99" t="s">
        <v>53</v>
      </c>
      <c r="I84" s="25"/>
      <c r="J84" s="446"/>
      <c r="K84" s="19" t="str">
        <f>B84</f>
        <v>c. Other</v>
      </c>
      <c r="L84" s="70"/>
      <c r="M84" s="80" t="str">
        <f>E84</f>
        <v>Low parity women and men can't receive IUDs, tubal ligation, or vasectomy. Non-parous women cant receive injectables or implants.</v>
      </c>
      <c r="N84" s="70"/>
      <c r="O84" s="19"/>
      <c r="P84" s="70"/>
      <c r="Q84" s="70"/>
      <c r="R84" s="70"/>
      <c r="S84" s="70"/>
      <c r="T84" s="42"/>
      <c r="U84" s="42"/>
      <c r="V84" s="129" t="str">
        <f>E84</f>
        <v>Low parity women and men can't receive IUDs, tubal ligation, or vasectomy. Non-parous women cant receive injectables or implants.</v>
      </c>
      <c r="W84" s="114"/>
      <c r="X84" s="114"/>
      <c r="Z84" s="143"/>
    </row>
    <row r="85" spans="1:26" s="134" customFormat="1">
      <c r="A85" s="651"/>
      <c r="B85" s="652"/>
      <c r="C85" s="652"/>
      <c r="D85" s="652"/>
      <c r="E85" s="652"/>
      <c r="F85" s="652"/>
      <c r="G85" s="652"/>
      <c r="H85" s="653"/>
      <c r="I85" s="14"/>
      <c r="J85" s="446"/>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446"/>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143"/>
    </row>
    <row r="87" spans="1:26" s="115" customFormat="1">
      <c r="A87" s="33"/>
      <c r="B87" s="579" t="s">
        <v>1124</v>
      </c>
      <c r="C87" s="579"/>
      <c r="D87" s="579"/>
      <c r="E87" s="579"/>
      <c r="F87" s="579"/>
      <c r="G87" s="598" t="s">
        <v>52</v>
      </c>
      <c r="H87" s="600"/>
      <c r="I87" s="28"/>
      <c r="J87" s="446" t="str">
        <f>G87</f>
        <v>No</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52</v>
      </c>
      <c r="H88" s="600"/>
      <c r="I88" s="28"/>
      <c r="J88" s="446" t="str">
        <f>G88</f>
        <v>No</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55</v>
      </c>
      <c r="H89" s="600"/>
      <c r="I89" s="28"/>
      <c r="J89" s="446" t="str">
        <f>G89</f>
        <v>N/A</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c r="A90" s="43"/>
      <c r="B90" s="65"/>
      <c r="C90" s="446" t="s">
        <v>1127</v>
      </c>
      <c r="D90" s="654"/>
      <c r="E90" s="649"/>
      <c r="F90" s="649"/>
      <c r="G90" s="649"/>
      <c r="H90" s="650"/>
      <c r="I90" s="28"/>
      <c r="J90" s="446"/>
      <c r="K90" s="19" t="str">
        <f>C90</f>
        <v>i. If yes, describe the exemptions.</v>
      </c>
      <c r="L90" s="70"/>
      <c r="M90" s="70"/>
      <c r="N90" s="72"/>
      <c r="O90" s="73">
        <f>D90</f>
        <v>0</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53</v>
      </c>
      <c r="H95" s="600"/>
      <c r="I95" s="82"/>
      <c r="J95" s="79" t="str">
        <f>G95</f>
        <v>Yes</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6" s="1" customFormat="1" ht="15.75" customHeight="1">
      <c r="A97" s="33" t="s">
        <v>1134</v>
      </c>
      <c r="B97" s="579" t="s">
        <v>1135</v>
      </c>
      <c r="C97" s="580"/>
      <c r="D97" s="576"/>
      <c r="E97" s="577"/>
      <c r="F97" s="577"/>
      <c r="G97" s="577"/>
      <c r="H97" s="578"/>
      <c r="I97" s="82"/>
      <c r="J97" s="69"/>
      <c r="K97" s="19" t="str">
        <f>B97</f>
        <v>f. Notes about the Poverty Reduction Strategy Paper</v>
      </c>
      <c r="L97" s="19"/>
      <c r="M97" s="70"/>
      <c r="N97" s="70"/>
      <c r="O97" s="19">
        <f>D97</f>
        <v>0</v>
      </c>
      <c r="P97" s="70"/>
      <c r="R97" s="70"/>
      <c r="S97" s="71"/>
      <c r="T97" s="2"/>
      <c r="U97" s="2"/>
      <c r="V97" s="2"/>
      <c r="W97" s="100"/>
      <c r="X97" s="100"/>
      <c r="Z97" s="149"/>
    </row>
    <row r="98" spans="1:26"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6"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9"/>
    </row>
    <row r="100" spans="1:26" s="1" customFormat="1" ht="15.75" customHeight="1">
      <c r="A100" s="251"/>
      <c r="B100" s="579" t="s">
        <v>1138</v>
      </c>
      <c r="C100" s="579"/>
      <c r="D100" s="579"/>
      <c r="E100" s="579"/>
      <c r="F100" s="580"/>
      <c r="G100" s="598" t="s">
        <v>52</v>
      </c>
      <c r="H100" s="600"/>
      <c r="I100" s="82"/>
      <c r="J100" s="79" t="str">
        <f t="shared" si="3"/>
        <v>No</v>
      </c>
      <c r="K100" s="19"/>
      <c r="L100" s="19"/>
      <c r="M100" s="70"/>
      <c r="N100" s="70"/>
      <c r="O100" s="19"/>
      <c r="P100" s="70"/>
      <c r="R100" s="70"/>
      <c r="S100" s="71"/>
      <c r="T100" s="2"/>
      <c r="U100" s="2"/>
      <c r="V100" s="2"/>
      <c r="W100" s="100"/>
      <c r="X100" s="100"/>
      <c r="Y100" s="119" t="str">
        <f t="shared" si="4"/>
        <v>b. Progestin-only oral hormonal pills</v>
      </c>
      <c r="Z100" s="149"/>
    </row>
    <row r="101" spans="1:26" s="1" customFormat="1" ht="15.75" customHeight="1">
      <c r="A101" s="251"/>
      <c r="B101" s="579" t="s">
        <v>1139</v>
      </c>
      <c r="C101" s="579"/>
      <c r="D101" s="579"/>
      <c r="E101" s="579"/>
      <c r="F101" s="580"/>
      <c r="G101" s="598" t="s">
        <v>52</v>
      </c>
      <c r="H101" s="600"/>
      <c r="I101" s="82"/>
      <c r="J101" s="79" t="str">
        <f t="shared" si="3"/>
        <v>No</v>
      </c>
      <c r="K101" s="19"/>
      <c r="L101" s="19"/>
      <c r="M101" s="70"/>
      <c r="N101" s="70"/>
      <c r="O101" s="19"/>
      <c r="P101" s="70"/>
      <c r="R101" s="70"/>
      <c r="S101" s="71"/>
      <c r="T101" s="2"/>
      <c r="U101" s="2"/>
      <c r="V101" s="2"/>
      <c r="W101" s="100"/>
      <c r="X101" s="100"/>
      <c r="Y101" s="119" t="str">
        <f t="shared" si="4"/>
        <v>c. Hormonal injections</v>
      </c>
      <c r="Z101" s="149"/>
    </row>
    <row r="102" spans="1:26" s="1" customFormat="1" ht="15.75" customHeight="1">
      <c r="A102" s="251"/>
      <c r="B102" s="579" t="s">
        <v>1140</v>
      </c>
      <c r="C102" s="579"/>
      <c r="D102" s="579"/>
      <c r="E102" s="579"/>
      <c r="F102" s="580"/>
      <c r="G102" s="598" t="s">
        <v>52</v>
      </c>
      <c r="H102" s="600"/>
      <c r="I102" s="82"/>
      <c r="J102" s="79" t="str">
        <f t="shared" si="3"/>
        <v>No</v>
      </c>
      <c r="K102" s="19"/>
      <c r="L102" s="19"/>
      <c r="M102" s="70"/>
      <c r="N102" s="70"/>
      <c r="O102" s="19"/>
      <c r="P102" s="70"/>
      <c r="R102" s="70"/>
      <c r="S102" s="71"/>
      <c r="T102" s="2"/>
      <c r="U102" s="2"/>
      <c r="V102" s="2"/>
      <c r="W102" s="100"/>
      <c r="X102" s="100"/>
      <c r="Y102" s="119" t="str">
        <f t="shared" si="4"/>
        <v>d. Hormonal implants</v>
      </c>
      <c r="Z102" s="149"/>
    </row>
    <row r="103" spans="1:26" s="1" customFormat="1" ht="15.75" customHeight="1">
      <c r="A103" s="251"/>
      <c r="B103" s="579" t="s">
        <v>1141</v>
      </c>
      <c r="C103" s="579"/>
      <c r="D103" s="579"/>
      <c r="E103" s="579"/>
      <c r="F103" s="580"/>
      <c r="G103" s="598" t="s">
        <v>52</v>
      </c>
      <c r="H103" s="600"/>
      <c r="I103" s="82"/>
      <c r="J103" s="79" t="str">
        <f t="shared" si="3"/>
        <v>No</v>
      </c>
      <c r="K103" s="19"/>
      <c r="L103" s="19"/>
      <c r="M103" s="70"/>
      <c r="N103" s="70"/>
      <c r="O103" s="19"/>
      <c r="P103" s="70"/>
      <c r="R103" s="70"/>
      <c r="S103" s="71"/>
      <c r="T103" s="2"/>
      <c r="U103" s="2"/>
      <c r="V103" s="2"/>
      <c r="W103" s="100"/>
      <c r="X103" s="100"/>
      <c r="Y103" s="119" t="str">
        <f t="shared" si="4"/>
        <v>e. Intrauterine devices (IUDs)</v>
      </c>
      <c r="Z103" s="149"/>
    </row>
    <row r="104" spans="1:26"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9"/>
    </row>
    <row r="105" spans="1:26" s="1" customFormat="1" ht="15.75" customHeight="1">
      <c r="A105" s="251"/>
      <c r="B105" s="579" t="s">
        <v>1093</v>
      </c>
      <c r="C105" s="579"/>
      <c r="D105" s="579"/>
      <c r="E105" s="579"/>
      <c r="F105" s="580"/>
      <c r="G105" s="598" t="s">
        <v>52</v>
      </c>
      <c r="H105" s="600"/>
      <c r="I105" s="82"/>
      <c r="J105" s="79" t="str">
        <f t="shared" si="3"/>
        <v>No</v>
      </c>
      <c r="K105" s="19"/>
      <c r="L105" s="19"/>
      <c r="M105" s="70"/>
      <c r="N105" s="70"/>
      <c r="O105" s="19"/>
      <c r="P105" s="70"/>
      <c r="R105" s="70"/>
      <c r="S105" s="71"/>
      <c r="T105" s="2"/>
      <c r="U105" s="2"/>
      <c r="V105" s="2"/>
      <c r="W105" s="100"/>
      <c r="X105" s="100"/>
      <c r="Y105" s="119" t="str">
        <f t="shared" si="4"/>
        <v>g. Female condoms</v>
      </c>
      <c r="Z105" s="149"/>
    </row>
    <row r="106" spans="1:26" s="1" customFormat="1" ht="15.75" customHeight="1">
      <c r="A106" s="251"/>
      <c r="B106" s="579" t="s">
        <v>1142</v>
      </c>
      <c r="C106" s="579"/>
      <c r="D106" s="579"/>
      <c r="E106" s="579"/>
      <c r="F106" s="580"/>
      <c r="G106" s="598" t="s">
        <v>52</v>
      </c>
      <c r="H106" s="600"/>
      <c r="I106" s="82"/>
      <c r="J106" s="79" t="str">
        <f t="shared" si="3"/>
        <v>No</v>
      </c>
      <c r="K106" s="19"/>
      <c r="L106" s="19"/>
      <c r="M106" s="70"/>
      <c r="N106" s="70"/>
      <c r="O106" s="19"/>
      <c r="P106" s="70"/>
      <c r="R106" s="70"/>
      <c r="S106" s="71"/>
      <c r="T106" s="2"/>
      <c r="U106" s="2"/>
      <c r="V106" s="2"/>
      <c r="W106" s="100"/>
      <c r="X106" s="100"/>
      <c r="Y106" s="119" t="str">
        <f t="shared" si="4"/>
        <v>h. Emergency contraceptive oral hormonal pills</v>
      </c>
      <c r="Z106" s="149"/>
    </row>
    <row r="107" spans="1:26" s="1" customFormat="1" ht="15.75" customHeight="1">
      <c r="A107" s="251"/>
      <c r="B107" s="579" t="s">
        <v>1143</v>
      </c>
      <c r="C107" s="579"/>
      <c r="D107" s="579"/>
      <c r="E107" s="579"/>
      <c r="F107" s="580"/>
      <c r="G107" s="598" t="s">
        <v>260</v>
      </c>
      <c r="H107" s="600"/>
      <c r="I107" s="82"/>
      <c r="J107" s="79" t="str">
        <f t="shared" si="3"/>
        <v>No Data</v>
      </c>
      <c r="K107" s="19"/>
      <c r="L107" s="19"/>
      <c r="M107" s="70"/>
      <c r="N107" s="70"/>
      <c r="O107" s="19"/>
      <c r="P107" s="70"/>
      <c r="R107" s="70"/>
      <c r="S107" s="71"/>
      <c r="T107" s="2"/>
      <c r="U107" s="2"/>
      <c r="V107" s="2"/>
      <c r="W107" s="100"/>
      <c r="X107" s="100"/>
      <c r="Y107" s="119" t="str">
        <f t="shared" si="4"/>
        <v>i. Any other contraceptive(s)?</v>
      </c>
      <c r="Z107" s="149"/>
    </row>
    <row r="108" spans="1:26" s="1" customFormat="1" ht="15.75" customHeight="1">
      <c r="A108" s="251"/>
      <c r="B108" s="429"/>
      <c r="C108" s="579" t="s">
        <v>1144</v>
      </c>
      <c r="D108" s="579"/>
      <c r="E108" s="580"/>
      <c r="F108" s="675" t="s">
        <v>260</v>
      </c>
      <c r="G108" s="676"/>
      <c r="H108" s="677"/>
      <c r="I108" s="82"/>
      <c r="J108" s="79">
        <f t="shared" si="3"/>
        <v>0</v>
      </c>
      <c r="K108" s="19"/>
      <c r="L108" s="19"/>
      <c r="M108" s="70"/>
      <c r="N108" s="70"/>
      <c r="O108" s="19"/>
      <c r="P108" s="70"/>
      <c r="R108" s="19">
        <f>B108</f>
        <v>0</v>
      </c>
      <c r="S108" s="71"/>
      <c r="T108" s="2"/>
      <c r="U108" s="2"/>
      <c r="V108" s="2"/>
      <c r="W108" s="100"/>
      <c r="X108" s="100"/>
      <c r="Z108" s="149"/>
    </row>
    <row r="109" spans="1:26" s="1" customFormat="1" ht="15.75" customHeight="1">
      <c r="A109" s="678" t="s">
        <v>1145</v>
      </c>
      <c r="B109" s="679"/>
      <c r="C109" s="679"/>
      <c r="D109" s="680"/>
      <c r="E109" s="681"/>
      <c r="F109" s="660" t="s">
        <v>260</v>
      </c>
      <c r="G109" s="661"/>
      <c r="H109" s="662"/>
      <c r="I109" s="82"/>
      <c r="J109" s="79">
        <f t="shared" si="3"/>
        <v>0</v>
      </c>
      <c r="K109" s="19"/>
      <c r="L109" s="19"/>
      <c r="M109" s="70"/>
      <c r="N109" s="70"/>
      <c r="O109" s="19"/>
      <c r="P109" s="70"/>
      <c r="R109" s="19">
        <f>B109</f>
        <v>0</v>
      </c>
      <c r="S109" s="71"/>
      <c r="T109" s="2"/>
      <c r="U109" s="2"/>
      <c r="V109" s="2"/>
      <c r="W109" s="100"/>
      <c r="X109" s="100"/>
      <c r="Z109" s="149"/>
    </row>
    <row r="110" spans="1:26"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9"/>
    </row>
    <row r="111" spans="1:26" s="115" customFormat="1" ht="16.5" thickBot="1">
      <c r="A111" s="655" t="s">
        <v>854</v>
      </c>
      <c r="B111" s="656"/>
      <c r="C111" s="656"/>
      <c r="D111" s="656"/>
      <c r="E111" s="656"/>
      <c r="F111" s="656"/>
      <c r="G111" s="656"/>
      <c r="H111" s="446"/>
      <c r="I111" s="31"/>
      <c r="J111" s="446"/>
      <c r="K111" s="19"/>
      <c r="L111" s="70"/>
      <c r="M111" s="70"/>
      <c r="N111" s="70"/>
      <c r="O111" s="19"/>
      <c r="P111" s="70"/>
      <c r="Q111" s="70"/>
      <c r="R111" s="70"/>
      <c r="S111" s="70"/>
      <c r="T111" s="42"/>
      <c r="U111" s="42"/>
      <c r="V111" s="42"/>
      <c r="W111" s="114"/>
      <c r="X111" s="114"/>
      <c r="Z111" s="143"/>
    </row>
    <row r="112" spans="1:26" s="115" customFormat="1" ht="30">
      <c r="A112" s="778" t="s">
        <v>1147</v>
      </c>
      <c r="B112" s="778"/>
      <c r="C112" s="778"/>
      <c r="D112" s="778"/>
      <c r="E112" s="778"/>
      <c r="F112" s="583"/>
      <c r="G112" s="778" t="s">
        <v>53</v>
      </c>
      <c r="H112" s="778"/>
      <c r="I112" s="18"/>
      <c r="J112" s="446"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6" s="115" customFormat="1" ht="30">
      <c r="A113" s="584" t="s">
        <v>1148</v>
      </c>
      <c r="B113" s="564"/>
      <c r="C113" s="564"/>
      <c r="D113" s="564"/>
      <c r="E113" s="564"/>
      <c r="F113" s="564"/>
      <c r="G113" s="579"/>
      <c r="H113" s="580"/>
      <c r="I113" s="434"/>
      <c r="J113" s="446"/>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6" s="115" customFormat="1">
      <c r="A114" s="431"/>
      <c r="B114" s="579" t="s">
        <v>1137</v>
      </c>
      <c r="C114" s="579"/>
      <c r="D114" s="579"/>
      <c r="E114" s="579"/>
      <c r="F114" s="580"/>
      <c r="G114" s="598" t="s">
        <v>52</v>
      </c>
      <c r="H114" s="600"/>
      <c r="I114" s="18"/>
      <c r="J114" s="446" t="str">
        <f t="shared" ref="J114:J124" si="5">G114</f>
        <v>No</v>
      </c>
      <c r="K114" s="19"/>
      <c r="L114" s="70"/>
      <c r="M114" s="70"/>
      <c r="N114" s="70"/>
      <c r="O114" s="19"/>
      <c r="P114" s="70"/>
      <c r="Q114" s="70"/>
      <c r="R114" s="70"/>
      <c r="S114" s="70"/>
      <c r="T114" s="42"/>
      <c r="U114" s="42"/>
      <c r="V114" s="42"/>
      <c r="W114" s="114"/>
      <c r="X114" s="114"/>
      <c r="Y114" s="119" t="str">
        <f t="shared" ref="Y114:Y122" si="6">B114</f>
        <v>a. Combined oral hormonal pills</v>
      </c>
      <c r="Z114" s="143"/>
    </row>
    <row r="115" spans="1:26" s="115" customFormat="1">
      <c r="A115" s="435"/>
      <c r="B115" s="579" t="s">
        <v>1138</v>
      </c>
      <c r="C115" s="579"/>
      <c r="D115" s="579"/>
      <c r="E115" s="579"/>
      <c r="F115" s="580"/>
      <c r="G115" s="598" t="s">
        <v>55</v>
      </c>
      <c r="H115" s="600"/>
      <c r="I115" s="18"/>
      <c r="J115" s="446" t="str">
        <f t="shared" si="5"/>
        <v>N/A</v>
      </c>
      <c r="K115" s="19"/>
      <c r="L115" s="70"/>
      <c r="M115" s="70"/>
      <c r="N115" s="70"/>
      <c r="O115" s="70"/>
      <c r="P115" s="70"/>
      <c r="Q115" s="70"/>
      <c r="R115" s="70"/>
      <c r="S115" s="70"/>
      <c r="T115" s="42"/>
      <c r="U115" s="42"/>
      <c r="V115" s="42"/>
      <c r="W115" s="114"/>
      <c r="X115" s="114"/>
      <c r="Y115" s="119" t="str">
        <f t="shared" si="6"/>
        <v>b. Progestin-only oral hormonal pills</v>
      </c>
      <c r="Z115" s="143"/>
    </row>
    <row r="116" spans="1:26" s="115" customFormat="1">
      <c r="A116" s="431"/>
      <c r="B116" s="579" t="s">
        <v>1139</v>
      </c>
      <c r="C116" s="579"/>
      <c r="D116" s="579"/>
      <c r="E116" s="579"/>
      <c r="F116" s="580"/>
      <c r="G116" s="598" t="s">
        <v>53</v>
      </c>
      <c r="H116" s="600"/>
      <c r="I116" s="18"/>
      <c r="J116" s="446" t="str">
        <f t="shared" si="5"/>
        <v>Yes</v>
      </c>
      <c r="K116" s="19"/>
      <c r="L116" s="70"/>
      <c r="M116" s="70"/>
      <c r="N116" s="70"/>
      <c r="O116" s="70"/>
      <c r="P116" s="70"/>
      <c r="Q116" s="70"/>
      <c r="R116" s="70"/>
      <c r="S116" s="70"/>
      <c r="T116" s="42"/>
      <c r="U116" s="42"/>
      <c r="V116" s="42"/>
      <c r="W116" s="114"/>
      <c r="X116" s="114"/>
      <c r="Y116" s="119" t="str">
        <f t="shared" si="6"/>
        <v>c. Hormonal injections</v>
      </c>
      <c r="Z116" s="143"/>
    </row>
    <row r="117" spans="1:26" s="115" customFormat="1">
      <c r="A117" s="431"/>
      <c r="B117" s="579" t="s">
        <v>1140</v>
      </c>
      <c r="C117" s="579"/>
      <c r="D117" s="579"/>
      <c r="E117" s="579"/>
      <c r="F117" s="580"/>
      <c r="G117" s="598" t="s">
        <v>53</v>
      </c>
      <c r="H117" s="600"/>
      <c r="I117" s="18"/>
      <c r="J117" s="446" t="str">
        <f t="shared" si="5"/>
        <v>Yes</v>
      </c>
      <c r="K117" s="19"/>
      <c r="L117" s="70"/>
      <c r="M117" s="70"/>
      <c r="N117" s="70"/>
      <c r="O117" s="70"/>
      <c r="P117" s="70"/>
      <c r="Q117" s="70"/>
      <c r="R117" s="70"/>
      <c r="S117" s="70"/>
      <c r="T117" s="42"/>
      <c r="U117" s="42"/>
      <c r="V117" s="42"/>
      <c r="W117" s="114"/>
      <c r="X117" s="114"/>
      <c r="Y117" s="119" t="str">
        <f t="shared" si="6"/>
        <v>d. Hormonal implants</v>
      </c>
      <c r="Z117" s="143"/>
    </row>
    <row r="118" spans="1:26" s="115" customFormat="1">
      <c r="A118" s="431"/>
      <c r="B118" s="579" t="s">
        <v>1141</v>
      </c>
      <c r="C118" s="579"/>
      <c r="D118" s="579"/>
      <c r="E118" s="579"/>
      <c r="F118" s="580"/>
      <c r="G118" s="598" t="s">
        <v>53</v>
      </c>
      <c r="H118" s="600"/>
      <c r="I118" s="18"/>
      <c r="J118" s="446" t="str">
        <f t="shared" si="5"/>
        <v>Yes</v>
      </c>
      <c r="K118" s="19"/>
      <c r="L118" s="70"/>
      <c r="M118" s="70"/>
      <c r="N118" s="70"/>
      <c r="O118" s="70"/>
      <c r="P118" s="70"/>
      <c r="Q118" s="70"/>
      <c r="R118" s="70"/>
      <c r="S118" s="70"/>
      <c r="T118" s="42"/>
      <c r="U118" s="42"/>
      <c r="V118" s="42"/>
      <c r="W118" s="114"/>
      <c r="X118" s="114"/>
      <c r="Y118" s="119" t="str">
        <f t="shared" si="6"/>
        <v>e. Intrauterine devices (IUDs)</v>
      </c>
      <c r="Z118" s="143"/>
    </row>
    <row r="119" spans="1:26" s="115" customFormat="1">
      <c r="A119" s="431"/>
      <c r="B119" s="579" t="s">
        <v>1092</v>
      </c>
      <c r="C119" s="579"/>
      <c r="D119" s="579"/>
      <c r="E119" s="579"/>
      <c r="F119" s="580"/>
      <c r="G119" s="598" t="s">
        <v>52</v>
      </c>
      <c r="H119" s="600"/>
      <c r="I119" s="18"/>
      <c r="J119" s="446" t="str">
        <f t="shared" si="5"/>
        <v>No</v>
      </c>
      <c r="K119" s="19"/>
      <c r="L119" s="70"/>
      <c r="M119" s="70"/>
      <c r="N119" s="70"/>
      <c r="O119" s="70"/>
      <c r="P119" s="70"/>
      <c r="Q119" s="70"/>
      <c r="R119" s="70"/>
      <c r="S119" s="70"/>
      <c r="T119" s="42"/>
      <c r="U119" s="42"/>
      <c r="V119" s="42"/>
      <c r="W119" s="114"/>
      <c r="X119" s="114"/>
      <c r="Y119" s="119" t="str">
        <f t="shared" si="6"/>
        <v>f. Male condoms</v>
      </c>
      <c r="Z119" s="143"/>
    </row>
    <row r="120" spans="1:26" s="115" customFormat="1">
      <c r="A120" s="431"/>
      <c r="B120" s="579" t="s">
        <v>1093</v>
      </c>
      <c r="C120" s="579"/>
      <c r="D120" s="579"/>
      <c r="E120" s="579"/>
      <c r="F120" s="580"/>
      <c r="G120" s="598" t="s">
        <v>55</v>
      </c>
      <c r="H120" s="600"/>
      <c r="I120" s="18"/>
      <c r="J120" s="446" t="str">
        <f t="shared" si="5"/>
        <v>N/A</v>
      </c>
      <c r="K120" s="19"/>
      <c r="L120" s="70"/>
      <c r="M120" s="70"/>
      <c r="N120" s="70"/>
      <c r="O120" s="70"/>
      <c r="P120" s="70"/>
      <c r="Q120" s="70"/>
      <c r="R120" s="70"/>
      <c r="S120" s="70"/>
      <c r="T120" s="42"/>
      <c r="U120" s="42"/>
      <c r="V120" s="42"/>
      <c r="W120" s="114"/>
      <c r="X120" s="114"/>
      <c r="Y120" s="119" t="str">
        <f t="shared" si="6"/>
        <v>g. Female condoms</v>
      </c>
      <c r="Z120" s="143"/>
    </row>
    <row r="121" spans="1:26" s="115" customFormat="1">
      <c r="A121" s="431"/>
      <c r="B121" s="579" t="s">
        <v>1142</v>
      </c>
      <c r="C121" s="579"/>
      <c r="D121" s="579"/>
      <c r="E121" s="579"/>
      <c r="F121" s="580"/>
      <c r="G121" s="598" t="s">
        <v>53</v>
      </c>
      <c r="H121" s="600"/>
      <c r="I121" s="18"/>
      <c r="J121" s="446" t="str">
        <f t="shared" si="5"/>
        <v>Yes</v>
      </c>
      <c r="K121" s="19"/>
      <c r="L121" s="70"/>
      <c r="M121" s="70"/>
      <c r="N121" s="70"/>
      <c r="O121" s="70"/>
      <c r="P121" s="70"/>
      <c r="Q121" s="70"/>
      <c r="R121" s="70"/>
      <c r="S121" s="70"/>
      <c r="T121" s="42"/>
      <c r="U121" s="42"/>
      <c r="V121" s="42"/>
      <c r="W121" s="114"/>
      <c r="X121" s="114"/>
      <c r="Y121" s="119" t="str">
        <f t="shared" si="6"/>
        <v>h. Emergency contraceptive oral hormonal pills</v>
      </c>
      <c r="Z121" s="143"/>
    </row>
    <row r="122" spans="1:26" s="115" customFormat="1">
      <c r="A122" s="431"/>
      <c r="B122" s="579" t="s">
        <v>1149</v>
      </c>
      <c r="C122" s="579"/>
      <c r="D122" s="579"/>
      <c r="E122" s="579"/>
      <c r="F122" s="580"/>
      <c r="G122" s="598" t="s">
        <v>55</v>
      </c>
      <c r="H122" s="600"/>
      <c r="I122" s="18"/>
      <c r="J122" s="446" t="str">
        <f t="shared" si="5"/>
        <v>N/A</v>
      </c>
      <c r="K122" s="19"/>
      <c r="L122" s="70"/>
      <c r="M122" s="70"/>
      <c r="N122" s="70"/>
      <c r="O122" s="70"/>
      <c r="P122" s="70"/>
      <c r="Q122" s="70"/>
      <c r="R122" s="70"/>
      <c r="S122" s="70"/>
      <c r="T122" s="42"/>
      <c r="U122" s="42"/>
      <c r="V122" s="42"/>
      <c r="W122" s="114"/>
      <c r="X122" s="114"/>
      <c r="Y122" s="119" t="str">
        <f t="shared" si="6"/>
        <v>i. CycleBeads</v>
      </c>
      <c r="Z122" s="143"/>
    </row>
    <row r="123" spans="1:26" s="115" customFormat="1">
      <c r="A123" s="431"/>
      <c r="B123" s="579" t="s">
        <v>1150</v>
      </c>
      <c r="C123" s="579"/>
      <c r="D123" s="579"/>
      <c r="E123" s="579"/>
      <c r="F123" s="576" t="s">
        <v>868</v>
      </c>
      <c r="G123" s="577"/>
      <c r="H123" s="578"/>
      <c r="I123" s="18"/>
      <c r="J123" s="446">
        <f t="shared" si="5"/>
        <v>0</v>
      </c>
      <c r="K123" s="19"/>
      <c r="L123" s="70"/>
      <c r="M123" s="19">
        <f>E123</f>
        <v>0</v>
      </c>
      <c r="N123" s="70"/>
      <c r="O123" s="70"/>
      <c r="P123" s="70"/>
      <c r="Q123" s="19" t="str">
        <f>F123</f>
        <v>various times throughout the year</v>
      </c>
      <c r="R123" s="70"/>
      <c r="S123" s="70"/>
      <c r="T123" s="42"/>
      <c r="U123" s="42"/>
      <c r="V123" s="42"/>
      <c r="W123" s="114"/>
      <c r="X123" s="114"/>
      <c r="Z123" s="143"/>
    </row>
    <row r="124" spans="1:26" s="115" customFormat="1" ht="45">
      <c r="A124" s="33"/>
      <c r="B124" s="579" t="s">
        <v>1151</v>
      </c>
      <c r="C124" s="579"/>
      <c r="D124" s="579"/>
      <c r="E124" s="579"/>
      <c r="F124" s="576" t="s">
        <v>886</v>
      </c>
      <c r="G124" s="577"/>
      <c r="H124" s="578"/>
      <c r="I124" s="18"/>
      <c r="J124" s="446">
        <f t="shared" si="5"/>
        <v>0</v>
      </c>
      <c r="K124" s="19"/>
      <c r="L124" s="19"/>
      <c r="M124" s="70"/>
      <c r="N124" s="70"/>
      <c r="O124" s="70"/>
      <c r="P124" s="70"/>
      <c r="Q124" s="19" t="str">
        <f>F124</f>
        <v>Logistics Management Information System (LMIS)</v>
      </c>
      <c r="R124" s="19" t="str">
        <f>B124</f>
        <v>k. Data source
(for example: Procurement Planning and Monitoring Report, Logistics Management Information System, periodic physical inventory, warehouse reports)</v>
      </c>
      <c r="S124" s="70"/>
      <c r="T124" s="42"/>
      <c r="U124" s="42"/>
      <c r="V124" s="42"/>
      <c r="W124" s="114"/>
      <c r="X124" s="114"/>
      <c r="Z124" s="143"/>
    </row>
    <row r="125" spans="1:26"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143"/>
    </row>
    <row r="126" spans="1:26" s="115" customFormat="1">
      <c r="A126" s="431"/>
      <c r="B126" s="579" t="s">
        <v>1153</v>
      </c>
      <c r="C126" s="579"/>
      <c r="D126" s="579"/>
      <c r="E126" s="579"/>
      <c r="F126" s="580"/>
      <c r="G126" s="598" t="s">
        <v>53</v>
      </c>
      <c r="H126" s="600"/>
      <c r="I126" s="18"/>
      <c r="J126" s="446" t="str">
        <f>G126</f>
        <v>Yes</v>
      </c>
      <c r="K126" s="19"/>
      <c r="L126" s="70"/>
      <c r="M126" s="70"/>
      <c r="N126" s="70"/>
      <c r="O126" s="19"/>
      <c r="P126" s="70"/>
      <c r="Q126" s="70"/>
      <c r="R126" s="70"/>
      <c r="S126" s="70"/>
      <c r="T126" s="42"/>
      <c r="U126" s="42"/>
      <c r="V126" s="42"/>
      <c r="W126" s="114"/>
      <c r="X126" s="114"/>
      <c r="Y126" s="119" t="str">
        <f>B126</f>
        <v>a. service delivery point level</v>
      </c>
      <c r="Z126" s="143"/>
    </row>
    <row r="127" spans="1:26" customFormat="1" ht="15.75" thickBot="1">
      <c r="A127" s="433"/>
      <c r="B127" s="564" t="s">
        <v>1154</v>
      </c>
      <c r="C127" s="564"/>
      <c r="D127" s="564"/>
      <c r="E127" s="564"/>
      <c r="F127" s="565"/>
      <c r="G127" s="667" t="s">
        <v>53</v>
      </c>
      <c r="H127" s="668"/>
      <c r="I127" s="446"/>
      <c r="J127" s="446" t="str">
        <f>G127</f>
        <v>Yes</v>
      </c>
      <c r="K127" s="446"/>
      <c r="L127" s="446"/>
      <c r="M127" s="446"/>
      <c r="N127" s="446"/>
      <c r="O127" s="446"/>
      <c r="P127" s="446"/>
      <c r="Q127" s="446"/>
      <c r="R127" s="446"/>
      <c r="S127" s="446"/>
      <c r="T127" s="446"/>
      <c r="U127" s="446"/>
      <c r="V127" s="446"/>
      <c r="W127" s="446"/>
      <c r="X127" s="446"/>
      <c r="Y127" s="446" t="str">
        <f>B127</f>
        <v>b. central level</v>
      </c>
      <c r="Z127" s="446"/>
    </row>
    <row r="128" spans="1:26" s="115" customFormat="1" ht="60.75" thickBot="1">
      <c r="A128" s="669" t="s">
        <v>1155</v>
      </c>
      <c r="B128" s="670"/>
      <c r="C128" s="671"/>
      <c r="D128" s="672" t="s">
        <v>919</v>
      </c>
      <c r="E128" s="673"/>
      <c r="F128" s="673"/>
      <c r="G128" s="673"/>
      <c r="H128" s="674"/>
      <c r="I128" s="18"/>
      <c r="J128" s="446"/>
      <c r="K128" s="19" t="str">
        <f>A128</f>
        <v xml:space="preserve">F. Overall comments about issues with contraceptive security
</v>
      </c>
      <c r="L128" s="70"/>
      <c r="M128" s="70"/>
      <c r="N128" s="70"/>
      <c r="O128" s="19" t="str">
        <f>D128</f>
        <v>There is still a significant bottleneck in the procurement end of the supply chain.</v>
      </c>
      <c r="P128" s="70"/>
      <c r="Q128" s="70"/>
      <c r="R128" s="70"/>
      <c r="S128" s="70"/>
      <c r="T128" s="42"/>
      <c r="U128" s="42"/>
      <c r="V128" s="42"/>
      <c r="W128" s="114"/>
      <c r="X128" s="114"/>
      <c r="Z128" s="143"/>
    </row>
    <row r="129" spans="1:26"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149"/>
    </row>
    <row r="130" spans="1:26" ht="18">
      <c r="A130" s="446"/>
      <c r="B130" s="446"/>
      <c r="C130" s="446"/>
      <c r="D130" s="446"/>
      <c r="E130" s="446"/>
      <c r="F130" s="446"/>
      <c r="G130" s="446"/>
      <c r="H130" s="446"/>
      <c r="I130" s="448"/>
      <c r="O130" s="19"/>
      <c r="X130" s="163">
        <f>A130</f>
        <v>0</v>
      </c>
    </row>
    <row r="131" spans="1:26"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149"/>
    </row>
    <row r="132" spans="1:26"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149"/>
    </row>
    <row r="133" spans="1:26">
      <c r="A133" s="59"/>
      <c r="B133" s="58"/>
      <c r="C133" s="58"/>
      <c r="D133" s="58"/>
      <c r="E133" s="58"/>
      <c r="F133" s="58"/>
      <c r="G133" s="60"/>
      <c r="H133" s="38"/>
      <c r="I133" s="70"/>
      <c r="O133" s="19"/>
    </row>
    <row r="134" spans="1:26" customFormat="1" ht="12.75">
      <c r="A134" s="446"/>
      <c r="B134" s="446"/>
      <c r="C134" s="446"/>
      <c r="D134" s="446"/>
      <c r="E134" s="446"/>
      <c r="F134" s="446"/>
      <c r="G134" s="446"/>
      <c r="H134" s="446"/>
      <c r="I134" s="446"/>
      <c r="J134" s="446"/>
      <c r="K134" s="446"/>
      <c r="L134" s="446"/>
      <c r="M134" s="446"/>
      <c r="N134" s="446"/>
      <c r="O134" s="446"/>
      <c r="P134" s="446"/>
      <c r="Q134" s="446"/>
      <c r="R134" s="446"/>
      <c r="S134" s="446"/>
      <c r="T134" s="446"/>
      <c r="U134" s="446"/>
      <c r="V134" s="446"/>
      <c r="W134" s="446"/>
      <c r="X134" s="446"/>
      <c r="Y134" s="446"/>
      <c r="Z134" s="446"/>
    </row>
    <row r="135" spans="1:26" customFormat="1" ht="12.75">
      <c r="A135" s="446"/>
      <c r="B135" s="446"/>
      <c r="C135" s="446"/>
      <c r="D135" s="446"/>
      <c r="E135" s="446"/>
      <c r="F135" s="446"/>
      <c r="G135" s="446"/>
      <c r="H135" s="446"/>
      <c r="I135" s="446"/>
      <c r="J135" s="446"/>
      <c r="K135" s="446"/>
      <c r="L135" s="446"/>
      <c r="M135" s="446"/>
      <c r="N135" s="446"/>
      <c r="O135" s="446"/>
      <c r="P135" s="446"/>
      <c r="Q135" s="446"/>
      <c r="R135" s="446"/>
      <c r="S135" s="446"/>
      <c r="T135" s="446"/>
      <c r="U135" s="446"/>
      <c r="V135" s="446"/>
      <c r="W135" s="446"/>
      <c r="X135" s="446"/>
      <c r="Y135" s="446"/>
      <c r="Z135" s="446"/>
    </row>
    <row r="136" spans="1:26" customFormat="1" ht="12.75">
      <c r="A136" s="446"/>
      <c r="B136" s="446"/>
      <c r="C136" s="446"/>
      <c r="D136" s="446"/>
      <c r="E136" s="446"/>
      <c r="F136" s="446"/>
      <c r="G136" s="446"/>
      <c r="H136" s="446"/>
      <c r="I136" s="446"/>
      <c r="J136" s="446"/>
      <c r="K136" s="446"/>
      <c r="L136" s="446"/>
      <c r="M136" s="446"/>
      <c r="N136" s="446"/>
      <c r="O136" s="446"/>
      <c r="P136" s="446"/>
      <c r="Q136" s="446"/>
      <c r="R136" s="446"/>
      <c r="S136" s="446"/>
      <c r="T136" s="446"/>
      <c r="U136" s="446"/>
      <c r="V136" s="446"/>
      <c r="W136" s="446"/>
      <c r="X136" s="446"/>
      <c r="Y136" s="446"/>
      <c r="Z136" s="446"/>
    </row>
    <row r="137" spans="1:26" customFormat="1" ht="12.75">
      <c r="A137" s="446"/>
      <c r="B137" s="446"/>
      <c r="C137" s="446"/>
      <c r="D137" s="446"/>
      <c r="E137" s="446"/>
      <c r="F137" s="446"/>
      <c r="G137" s="446"/>
      <c r="H137" s="446"/>
      <c r="I137" s="446"/>
      <c r="J137" s="446"/>
      <c r="K137" s="446"/>
      <c r="L137" s="446"/>
      <c r="M137" s="446"/>
      <c r="N137" s="446"/>
      <c r="O137" s="446"/>
      <c r="P137" s="446"/>
      <c r="Q137" s="446"/>
      <c r="R137" s="446"/>
      <c r="S137" s="446"/>
      <c r="T137" s="446"/>
      <c r="U137" s="446"/>
      <c r="V137" s="446"/>
      <c r="W137" s="446"/>
      <c r="X137" s="446"/>
      <c r="Y137" s="446"/>
      <c r="Z137" s="446"/>
    </row>
    <row r="138" spans="1:26" customFormat="1" ht="12.75">
      <c r="A138" s="446"/>
      <c r="B138" s="446"/>
      <c r="C138" s="446"/>
      <c r="D138" s="446"/>
      <c r="E138" s="446"/>
      <c r="F138" s="446"/>
      <c r="G138" s="446"/>
      <c r="H138" s="446"/>
      <c r="I138" s="446"/>
      <c r="J138" s="446"/>
      <c r="K138" s="446"/>
      <c r="L138" s="446"/>
      <c r="M138" s="446"/>
      <c r="N138" s="446"/>
      <c r="O138" s="446"/>
      <c r="P138" s="446"/>
      <c r="Q138" s="446"/>
      <c r="R138" s="446"/>
      <c r="S138" s="446"/>
      <c r="T138" s="446"/>
      <c r="U138" s="446"/>
      <c r="V138" s="446"/>
      <c r="W138" s="446"/>
      <c r="X138" s="446"/>
      <c r="Y138" s="446"/>
      <c r="Z138" s="446"/>
    </row>
    <row r="139" spans="1:26" customFormat="1" ht="12.75">
      <c r="A139" s="446"/>
      <c r="B139" s="446"/>
      <c r="C139" s="446"/>
      <c r="D139" s="446"/>
      <c r="E139" s="446"/>
      <c r="F139" s="446"/>
      <c r="G139" s="446"/>
      <c r="H139" s="446"/>
      <c r="I139" s="446"/>
      <c r="J139" s="446"/>
      <c r="K139" s="446"/>
      <c r="L139" s="446"/>
      <c r="M139" s="446"/>
      <c r="N139" s="446"/>
      <c r="O139" s="446"/>
      <c r="P139" s="446"/>
      <c r="Q139" s="446"/>
      <c r="R139" s="446"/>
      <c r="S139" s="446"/>
      <c r="T139" s="446"/>
      <c r="U139" s="446"/>
      <c r="V139" s="446"/>
      <c r="W139" s="446"/>
      <c r="X139" s="446"/>
      <c r="Y139" s="446"/>
      <c r="Z139" s="446"/>
    </row>
    <row r="140" spans="1:26" customFormat="1" ht="12.75">
      <c r="A140" s="446"/>
      <c r="B140" s="446"/>
      <c r="C140" s="446"/>
      <c r="D140" s="446"/>
      <c r="E140" s="446"/>
      <c r="F140" s="446"/>
      <c r="G140" s="446"/>
      <c r="H140" s="446"/>
      <c r="I140" s="446"/>
      <c r="J140" s="446"/>
      <c r="K140" s="446"/>
      <c r="L140" s="446"/>
      <c r="M140" s="446"/>
      <c r="N140" s="446"/>
      <c r="O140" s="446"/>
      <c r="P140" s="446"/>
      <c r="Q140" s="446"/>
      <c r="R140" s="446"/>
      <c r="S140" s="446"/>
      <c r="T140" s="446"/>
      <c r="U140" s="446"/>
      <c r="V140" s="446"/>
      <c r="W140" s="446"/>
      <c r="X140" s="446"/>
      <c r="Y140" s="446"/>
      <c r="Z140" s="446"/>
    </row>
    <row r="141" spans="1:26" customFormat="1" ht="12.75">
      <c r="A141" s="446"/>
      <c r="B141" s="446"/>
      <c r="C141" s="446"/>
      <c r="D141" s="446"/>
      <c r="E141" s="446"/>
      <c r="F141" s="446"/>
      <c r="G141" s="446"/>
      <c r="H141" s="446"/>
      <c r="I141" s="446"/>
      <c r="J141" s="446"/>
      <c r="K141" s="446"/>
      <c r="L141" s="446"/>
      <c r="M141" s="446"/>
      <c r="N141" s="446"/>
      <c r="O141" s="446"/>
      <c r="P141" s="446"/>
      <c r="Q141" s="446"/>
      <c r="R141" s="446"/>
      <c r="S141" s="446"/>
      <c r="T141" s="446"/>
      <c r="U141" s="446"/>
      <c r="V141" s="446"/>
      <c r="W141" s="446"/>
      <c r="X141" s="446"/>
      <c r="Y141" s="446"/>
      <c r="Z141" s="446"/>
    </row>
    <row r="142" spans="1:26" customFormat="1" ht="12.75">
      <c r="A142" s="446"/>
      <c r="B142" s="446"/>
      <c r="C142" s="446"/>
      <c r="D142" s="446"/>
      <c r="E142" s="446"/>
      <c r="F142" s="446"/>
      <c r="G142" s="446"/>
      <c r="H142" s="446"/>
      <c r="I142" s="446"/>
      <c r="J142" s="446"/>
      <c r="K142" s="446"/>
      <c r="L142" s="446"/>
      <c r="M142" s="446"/>
      <c r="N142" s="446"/>
      <c r="O142" s="446"/>
      <c r="P142" s="446"/>
      <c r="Q142" s="446"/>
      <c r="R142" s="446"/>
      <c r="S142" s="446"/>
      <c r="T142" s="446"/>
      <c r="U142" s="446"/>
      <c r="V142" s="446"/>
      <c r="W142" s="446"/>
      <c r="X142" s="446"/>
      <c r="Y142" s="446"/>
      <c r="Z142" s="446"/>
    </row>
    <row r="143" spans="1:26" customFormat="1" ht="12.75">
      <c r="A143" s="446"/>
      <c r="B143" s="446"/>
      <c r="C143" s="446"/>
      <c r="D143" s="446"/>
      <c r="E143" s="446"/>
      <c r="F143" s="446"/>
      <c r="G143" s="446"/>
      <c r="H143" s="446"/>
      <c r="I143" s="446"/>
      <c r="J143" s="446"/>
      <c r="K143" s="446"/>
      <c r="L143" s="446"/>
      <c r="M143" s="446"/>
      <c r="N143" s="446"/>
      <c r="O143" s="446"/>
      <c r="P143" s="446"/>
      <c r="Q143" s="446"/>
      <c r="R143" s="446"/>
      <c r="S143" s="446"/>
      <c r="T143" s="446"/>
      <c r="U143" s="446"/>
      <c r="V143" s="446"/>
      <c r="W143" s="446"/>
      <c r="X143" s="446"/>
      <c r="Y143" s="446"/>
      <c r="Z143" s="446"/>
    </row>
    <row r="144" spans="1:26" customFormat="1" ht="36" customHeight="1">
      <c r="A144" s="446"/>
      <c r="B144" s="446"/>
      <c r="C144" s="446"/>
      <c r="D144" s="446"/>
      <c r="E144" s="446"/>
      <c r="F144" s="446"/>
      <c r="G144" s="446"/>
      <c r="H144" s="446"/>
      <c r="I144" s="446"/>
      <c r="J144" s="446"/>
      <c r="K144" s="446"/>
      <c r="L144" s="446"/>
      <c r="M144" s="446"/>
      <c r="N144" s="446"/>
      <c r="O144" s="446"/>
      <c r="P144" s="446"/>
      <c r="Q144" s="446"/>
      <c r="R144" s="446"/>
      <c r="S144" s="446"/>
      <c r="T144" s="446"/>
      <c r="U144" s="446"/>
      <c r="V144" s="446"/>
      <c r="W144" s="446"/>
      <c r="X144" s="446"/>
      <c r="Y144" s="446"/>
      <c r="Z144" s="446"/>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sheetProtection formatColumns="0" formatRows="0" selectLockedCells="1"/>
  <mergeCells count="215">
    <mergeCell ref="A129:H129"/>
    <mergeCell ref="B126:F126"/>
    <mergeCell ref="B127:F127"/>
    <mergeCell ref="G126:H126"/>
    <mergeCell ref="A125:H125"/>
    <mergeCell ref="G127:H127"/>
    <mergeCell ref="A128:C128"/>
    <mergeCell ref="D128:H128"/>
    <mergeCell ref="B124:E124"/>
    <mergeCell ref="F124:H124"/>
    <mergeCell ref="B119:F119"/>
    <mergeCell ref="A85:H85"/>
    <mergeCell ref="G120:H120"/>
    <mergeCell ref="B87:F87"/>
    <mergeCell ref="G122:H122"/>
    <mergeCell ref="G117:H117"/>
    <mergeCell ref="A111:G111"/>
    <mergeCell ref="B120:F120"/>
    <mergeCell ref="G115:H115"/>
    <mergeCell ref="G118:H118"/>
    <mergeCell ref="A86:H86"/>
    <mergeCell ref="G87:H87"/>
    <mergeCell ref="G89:H89"/>
    <mergeCell ref="D90:H90"/>
    <mergeCell ref="B88:F88"/>
    <mergeCell ref="B121:F121"/>
    <mergeCell ref="B122:F122"/>
    <mergeCell ref="G112:H112"/>
    <mergeCell ref="F123:H123"/>
    <mergeCell ref="B123:E123"/>
    <mergeCell ref="G121:H121"/>
    <mergeCell ref="G119:H119"/>
    <mergeCell ref="B118:F118"/>
    <mergeCell ref="G116:H116"/>
    <mergeCell ref="B114:F114"/>
    <mergeCell ref="B116:F116"/>
    <mergeCell ref="B117:F117"/>
    <mergeCell ref="G77:H77"/>
    <mergeCell ref="G79:H79"/>
    <mergeCell ref="C79:D79"/>
    <mergeCell ref="B83:C83"/>
    <mergeCell ref="B84:C84"/>
    <mergeCell ref="E79:F79"/>
    <mergeCell ref="B89:F89"/>
    <mergeCell ref="G114:H114"/>
    <mergeCell ref="A112:F112"/>
    <mergeCell ref="A113:H113"/>
    <mergeCell ref="G88:H88"/>
    <mergeCell ref="A91:H91"/>
    <mergeCell ref="B92:E92"/>
    <mergeCell ref="F92:H92"/>
    <mergeCell ref="B93:F93"/>
    <mergeCell ref="G93:H93"/>
    <mergeCell ref="E78:F78"/>
    <mergeCell ref="G78:H78"/>
    <mergeCell ref="E84:G84"/>
    <mergeCell ref="A65:C65"/>
    <mergeCell ref="A64:G64"/>
    <mergeCell ref="B61:C61"/>
    <mergeCell ref="A63:G63"/>
    <mergeCell ref="B62:C62"/>
    <mergeCell ref="B66:C66"/>
    <mergeCell ref="D62:E62"/>
    <mergeCell ref="A72:G72"/>
    <mergeCell ref="B115:F115"/>
    <mergeCell ref="E82:G82"/>
    <mergeCell ref="E83:G83"/>
    <mergeCell ref="A80:H80"/>
    <mergeCell ref="B82:C82"/>
    <mergeCell ref="A81:C81"/>
    <mergeCell ref="G76:H76"/>
    <mergeCell ref="E81:G81"/>
    <mergeCell ref="C77:D77"/>
    <mergeCell ref="C78:D78"/>
    <mergeCell ref="E76:F76"/>
    <mergeCell ref="E77:F77"/>
    <mergeCell ref="A74:G74"/>
    <mergeCell ref="D73:H73"/>
    <mergeCell ref="F68:H68"/>
    <mergeCell ref="B76:D76"/>
    <mergeCell ref="E71:H71"/>
    <mergeCell ref="B71:D71"/>
    <mergeCell ref="B75:C75"/>
    <mergeCell ref="D67:E67"/>
    <mergeCell ref="G67:H67"/>
    <mergeCell ref="G66:H66"/>
    <mergeCell ref="F69:H69"/>
    <mergeCell ref="F70:H70"/>
    <mergeCell ref="D66:E66"/>
    <mergeCell ref="B69:D70"/>
    <mergeCell ref="A68:E68"/>
    <mergeCell ref="B73:C73"/>
    <mergeCell ref="D61:E61"/>
    <mergeCell ref="F20:H20"/>
    <mergeCell ref="F16:H16"/>
    <mergeCell ref="F19:H19"/>
    <mergeCell ref="F17:H17"/>
    <mergeCell ref="F21:H21"/>
    <mergeCell ref="D47:H47"/>
    <mergeCell ref="D54:E54"/>
    <mergeCell ref="D50:E50"/>
    <mergeCell ref="D52:E52"/>
    <mergeCell ref="D53:E53"/>
    <mergeCell ref="D51:E51"/>
    <mergeCell ref="B60:C60"/>
    <mergeCell ref="B59:C59"/>
    <mergeCell ref="B55:C55"/>
    <mergeCell ref="A48:G48"/>
    <mergeCell ref="A50:C50"/>
    <mergeCell ref="B51:C51"/>
    <mergeCell ref="D59:E59"/>
    <mergeCell ref="D57:E57"/>
    <mergeCell ref="D58:E58"/>
    <mergeCell ref="B58:C58"/>
    <mergeCell ref="B57:C57"/>
    <mergeCell ref="A49:H49"/>
    <mergeCell ref="D60:E60"/>
    <mergeCell ref="B21:C21"/>
    <mergeCell ref="B22:C22"/>
    <mergeCell ref="B34:C34"/>
    <mergeCell ref="A28:G28"/>
    <mergeCell ref="B54:C54"/>
    <mergeCell ref="A24:G24"/>
    <mergeCell ref="A29:G29"/>
    <mergeCell ref="A46:H46"/>
    <mergeCell ref="A27:G27"/>
    <mergeCell ref="A31:F31"/>
    <mergeCell ref="B33:C33"/>
    <mergeCell ref="A25:C25"/>
    <mergeCell ref="B44:E44"/>
    <mergeCell ref="A47:C47"/>
    <mergeCell ref="A32:C32"/>
    <mergeCell ref="B39:C39"/>
    <mergeCell ref="C45:E45"/>
    <mergeCell ref="D35:H35"/>
    <mergeCell ref="A43:E43"/>
    <mergeCell ref="D40:H40"/>
    <mergeCell ref="F45:H45"/>
    <mergeCell ref="F44:H44"/>
    <mergeCell ref="G42:H42"/>
    <mergeCell ref="A38:C38"/>
    <mergeCell ref="D4:E4"/>
    <mergeCell ref="F4:H4"/>
    <mergeCell ref="A3:H3"/>
    <mergeCell ref="D8:F8"/>
    <mergeCell ref="G8:H8"/>
    <mergeCell ref="B19:C19"/>
    <mergeCell ref="A9:C9"/>
    <mergeCell ref="G9:H9"/>
    <mergeCell ref="B18:C18"/>
    <mergeCell ref="D13:H13"/>
    <mergeCell ref="A14:C14"/>
    <mergeCell ref="D14:H14"/>
    <mergeCell ref="B15:C15"/>
    <mergeCell ref="A12:G12"/>
    <mergeCell ref="D55:E55"/>
    <mergeCell ref="B52:C52"/>
    <mergeCell ref="D56:E56"/>
    <mergeCell ref="B56:C56"/>
    <mergeCell ref="B53:C53"/>
    <mergeCell ref="A1:H1"/>
    <mergeCell ref="A42:E42"/>
    <mergeCell ref="F43:H43"/>
    <mergeCell ref="B36:C36"/>
    <mergeCell ref="B16:C16"/>
    <mergeCell ref="F15:H15"/>
    <mergeCell ref="F18:H18"/>
    <mergeCell ref="A23:G23"/>
    <mergeCell ref="A2:C2"/>
    <mergeCell ref="D2:E2"/>
    <mergeCell ref="A8:C8"/>
    <mergeCell ref="A10:H10"/>
    <mergeCell ref="A11:G11"/>
    <mergeCell ref="B13:C13"/>
    <mergeCell ref="A30:H30"/>
    <mergeCell ref="F22:H22"/>
    <mergeCell ref="A26:G26"/>
    <mergeCell ref="D9:E9"/>
    <mergeCell ref="B17:C17"/>
    <mergeCell ref="A110:C110"/>
    <mergeCell ref="D110:H110"/>
    <mergeCell ref="C108:E108"/>
    <mergeCell ref="F108:H108"/>
    <mergeCell ref="A109:E109"/>
    <mergeCell ref="F109:H109"/>
    <mergeCell ref="B104:F104"/>
    <mergeCell ref="G104:H104"/>
    <mergeCell ref="B101:F101"/>
    <mergeCell ref="G101:H101"/>
    <mergeCell ref="B102:F102"/>
    <mergeCell ref="G102:H102"/>
    <mergeCell ref="A7:D7"/>
    <mergeCell ref="A5:C5"/>
    <mergeCell ref="B107:F107"/>
    <mergeCell ref="G107:H107"/>
    <mergeCell ref="B105:F105"/>
    <mergeCell ref="G105:H105"/>
    <mergeCell ref="B106:F106"/>
    <mergeCell ref="G106:H106"/>
    <mergeCell ref="B103:F103"/>
    <mergeCell ref="G103:H103"/>
    <mergeCell ref="A98:H98"/>
    <mergeCell ref="B99:F99"/>
    <mergeCell ref="G99:H99"/>
    <mergeCell ref="B100:F100"/>
    <mergeCell ref="G100:H100"/>
    <mergeCell ref="B96:F96"/>
    <mergeCell ref="G96:H96"/>
    <mergeCell ref="B97:C97"/>
    <mergeCell ref="D97:H97"/>
    <mergeCell ref="B94:F94"/>
    <mergeCell ref="G94:H94"/>
    <mergeCell ref="B95:F95"/>
    <mergeCell ref="G95:H95"/>
    <mergeCell ref="B20:C20"/>
  </mergeCells>
  <phoneticPr fontId="4" type="noConversion"/>
  <dataValidations count="6">
    <dataValidation type="list" allowBlank="1" showInputMessage="1" showErrorMessage="1" errorTitle="Choose from dropdown" error="Please choose from the dropdown list." prompt="Please select from the dropdown list." sqref="G112 H64 D51 H27 D15 H12" xr:uid="{00000000-0002-0000-0700-000000000000}">
      <formula1>$W$1:$W$5</formula1>
    </dataValidation>
    <dataValidation type="list" allowBlank="1" showInputMessage="1" showErrorMessage="1" errorTitle="Choose from dropdown" error="Please choose from the dropdown list. If you cannot, please write your comment in the comments section." sqref="D75 D65:F65" xr:uid="{00000000-0002-0000-0700-000001000000}">
      <formula1>$N$1:$N$2</formula1>
    </dataValidation>
    <dataValidation type="list" allowBlank="1" showInputMessage="1" showErrorMessage="1" errorTitle="Choose from dropdown" error="Please choose from the dropdown list. If you cannot, please write your comment in the comments section." sqref="G83:G84" xr:uid="{00000000-0002-0000-0700-000002000000}">
      <formula1>$N$1:$N$3</formula1>
    </dataValidation>
    <dataValidation type="list" allowBlank="1" showInputMessage="1" showErrorMessage="1" error="Please choose from the dropdown list." sqref="G126:G127 G93:G96 G99:G107 G114:G122 G87:G89 H82:H84 D82:D84 H74 H72 F68 F67:G67 D52:D61 F51:G61 F45 D39 D33:D34 H28:H29 D25 D16:D22 H24" xr:uid="{00000000-0002-0000-0700-000003000000}">
      <formula1>$W$1:$W$5</formula1>
    </dataValidation>
    <dataValidation type="list" allowBlank="1" showInputMessage="1" showErrorMessage="1" error="Please choose from the dropdown list." sqref="F43:H43" xr:uid="{00000000-0002-0000-0700-000004000000}">
      <formula1>$R$1:$R$8</formula1>
    </dataValidation>
    <dataValidation type="list" allowBlank="1" showInputMessage="1" showErrorMessage="1" error="Please choose from the dropdown list." sqref="H23" xr:uid="{00000000-0002-0000-0700-000005000000}">
      <formula1>$O$1:$O$7</formula1>
    </dataValidation>
  </dataValidations>
  <hyperlinks>
    <hyperlink ref="A5:C5" location="Introduction!A1" display="To jump to the Introduction sheet, click here." xr:uid="{00000000-0004-0000-0700-000000000000}"/>
  </hyperlinks>
  <pageMargins left="0.75" right="0.75" top="1" bottom="1" header="0.5" footer="0.5"/>
  <pageSetup scale="59"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D157"/>
  <sheetViews>
    <sheetView view="pageBreakPreview" zoomScale="80" zoomScaleNormal="75" workbookViewId="0">
      <selection sqref="A1:H1"/>
    </sheetView>
  </sheetViews>
  <sheetFormatPr defaultColWidth="11.7109375" defaultRowHeight="15"/>
  <cols>
    <col min="1" max="2" width="2.140625" style="41" customWidth="1"/>
    <col min="3" max="3" width="63" style="41" customWidth="1"/>
    <col min="4" max="4" width="7.140625" style="41" customWidth="1"/>
    <col min="5" max="5" width="19" style="41" customWidth="1"/>
    <col min="6" max="6" width="22.28515625" style="41" customWidth="1"/>
    <col min="7" max="7" width="19.7109375" style="52" customWidth="1"/>
    <col min="8" max="8" width="19.7109375" style="22" customWidth="1"/>
    <col min="9" max="9" width="127.7109375" style="74" hidden="1" customWidth="1"/>
    <col min="10" max="10" width="38.5703125" style="74" hidden="1" customWidth="1"/>
    <col min="11" max="11" width="64.42578125" style="19" hidden="1" customWidth="1"/>
    <col min="12" max="12" width="87.7109375" style="70" hidden="1" customWidth="1"/>
    <col min="13" max="13" width="37.28515625" style="70" hidden="1" customWidth="1"/>
    <col min="14" max="14" width="75.28515625" style="70" hidden="1" customWidth="1"/>
    <col min="15" max="15" width="81.7109375" style="70" hidden="1" customWidth="1"/>
    <col min="16" max="16" width="69.42578125" style="70" hidden="1" customWidth="1"/>
    <col min="17" max="17" width="57" style="70" hidden="1" customWidth="1"/>
    <col min="18" max="18" width="87.7109375" style="70" hidden="1" customWidth="1"/>
    <col min="19" max="19" width="25.42578125" style="71" hidden="1" customWidth="1"/>
    <col min="20" max="20" width="43.7109375" style="2" hidden="1" customWidth="1"/>
    <col min="21" max="21" width="37.28515625" style="2" hidden="1" customWidth="1"/>
    <col min="22" max="22" width="56.28515625" style="2" hidden="1" customWidth="1"/>
    <col min="23" max="23" width="11.7109375" style="100" hidden="1" customWidth="1"/>
    <col min="24" max="24" width="146.85546875" style="100" hidden="1" customWidth="1"/>
    <col min="25" max="25" width="107.42578125" style="41" hidden="1" customWidth="1"/>
    <col min="26" max="26" width="1.28515625" style="40" customWidth="1"/>
    <col min="27" max="27" width="13.42578125" style="41" customWidth="1"/>
    <col min="28" max="28" width="13.28515625" style="41" customWidth="1"/>
    <col min="29" max="29" width="15.85546875" style="41" customWidth="1"/>
    <col min="30" max="35" width="11.7109375" style="41" customWidth="1"/>
    <col min="36" max="36" width="24.7109375" style="41" customWidth="1"/>
    <col min="37" max="39" width="11.7109375" style="41" customWidth="1"/>
    <col min="40" max="40" width="20" style="41" customWidth="1"/>
    <col min="41" max="41" width="25.85546875" style="41" customWidth="1"/>
    <col min="42" max="42" width="23.85546875" style="41" customWidth="1"/>
    <col min="43" max="43" width="14.140625" style="41" customWidth="1"/>
    <col min="44" max="69" width="11.7109375" style="41" customWidth="1"/>
    <col min="70" max="70" width="12.42578125" style="41" customWidth="1"/>
    <col min="71" max="74" width="11.7109375" style="41" customWidth="1"/>
    <col min="75" max="75" width="20.7109375" style="41" customWidth="1"/>
    <col min="76" max="76" width="11.7109375" style="41" customWidth="1"/>
    <col min="77" max="77" width="17.42578125" style="41" customWidth="1"/>
    <col min="78" max="91" width="11.7109375" style="41" customWidth="1"/>
    <col min="92" max="92" width="13.42578125" style="41" customWidth="1"/>
    <col min="93" max="107" width="11.7109375" style="41" customWidth="1"/>
    <col min="108" max="108" width="16.28515625" style="41" customWidth="1"/>
    <col min="109" max="117" width="11.7109375" style="41" customWidth="1"/>
    <col min="118" max="118" width="13.42578125" style="41" customWidth="1"/>
    <col min="119" max="119" width="11.7109375" style="41" customWidth="1"/>
    <col min="120" max="120" width="15.140625" style="41" customWidth="1"/>
    <col min="121" max="121" width="13.42578125" style="41" customWidth="1"/>
    <col min="122" max="130" width="11.7109375" style="41" customWidth="1"/>
    <col min="131" max="131" width="13.7109375" style="41" customWidth="1"/>
    <col min="132" max="132" width="12" style="41" customWidth="1"/>
    <col min="133" max="16384" width="11.7109375" style="41"/>
  </cols>
  <sheetData>
    <row r="1" spans="1:134" s="121" customFormat="1" ht="30">
      <c r="A1" s="682"/>
      <c r="B1" s="682"/>
      <c r="C1" s="682"/>
      <c r="D1" s="682"/>
      <c r="E1" s="682"/>
      <c r="F1" s="682"/>
      <c r="G1" s="682"/>
      <c r="H1" s="682"/>
      <c r="I1" s="157"/>
      <c r="J1" s="70" t="s">
        <v>1018</v>
      </c>
      <c r="K1" s="19"/>
      <c r="L1" s="70" t="s">
        <v>1019</v>
      </c>
      <c r="M1" s="70" t="s">
        <v>1020</v>
      </c>
      <c r="N1" s="19" t="s">
        <v>1021</v>
      </c>
      <c r="O1" s="73" t="s">
        <v>261</v>
      </c>
      <c r="P1" s="70"/>
      <c r="Q1" s="70"/>
      <c r="R1" s="19" t="s">
        <v>437</v>
      </c>
      <c r="S1" s="70"/>
      <c r="T1" s="70"/>
      <c r="U1" s="70"/>
      <c r="V1" s="70"/>
      <c r="W1" s="256" t="s">
        <v>53</v>
      </c>
      <c r="X1" s="380" t="s">
        <v>1022</v>
      </c>
      <c r="Y1" s="39"/>
      <c r="Z1" s="39"/>
    </row>
    <row r="2" spans="1:134" s="121" customFormat="1" ht="15.75">
      <c r="A2" s="551"/>
      <c r="B2" s="551"/>
      <c r="C2" s="551"/>
      <c r="D2" s="552"/>
      <c r="E2" s="552"/>
      <c r="F2" s="442"/>
      <c r="G2" s="38"/>
      <c r="H2" s="38"/>
      <c r="I2" s="93"/>
      <c r="J2" s="74"/>
      <c r="K2" s="19" t="s">
        <v>1023</v>
      </c>
      <c r="L2" s="70"/>
      <c r="M2" s="70"/>
      <c r="N2" s="19" t="s">
        <v>1021</v>
      </c>
      <c r="O2" s="73" t="s">
        <v>258</v>
      </c>
      <c r="P2" s="70" t="s">
        <v>1024</v>
      </c>
      <c r="Q2" s="70"/>
      <c r="R2" s="19" t="s">
        <v>436</v>
      </c>
      <c r="S2" s="70" t="s">
        <v>1025</v>
      </c>
      <c r="T2" s="123" t="s">
        <v>1026</v>
      </c>
      <c r="U2" s="42" t="s">
        <v>1027</v>
      </c>
      <c r="V2" s="42" t="s">
        <v>1028</v>
      </c>
      <c r="W2" s="114" t="s">
        <v>52</v>
      </c>
      <c r="X2" s="114"/>
      <c r="Z2" s="39"/>
    </row>
    <row r="3" spans="1:134" s="121" customFormat="1" ht="15.75">
      <c r="A3" s="683"/>
      <c r="B3" s="683"/>
      <c r="C3" s="683"/>
      <c r="D3" s="683"/>
      <c r="E3" s="683"/>
      <c r="F3" s="683"/>
      <c r="G3" s="683"/>
      <c r="H3" s="683"/>
      <c r="I3" s="93"/>
      <c r="J3" s="74"/>
      <c r="K3" s="19"/>
      <c r="L3" s="70"/>
      <c r="M3" s="70"/>
      <c r="N3" s="19"/>
      <c r="O3" s="73" t="s">
        <v>257</v>
      </c>
      <c r="P3" s="70"/>
      <c r="Q3" s="70"/>
      <c r="R3" s="19" t="s">
        <v>1029</v>
      </c>
      <c r="S3" s="70"/>
      <c r="T3" s="123"/>
      <c r="U3" s="42"/>
      <c r="V3" s="42"/>
      <c r="W3" s="114"/>
      <c r="X3" s="114"/>
      <c r="Z3" s="39"/>
    </row>
    <row r="4" spans="1:134" s="121" customFormat="1" ht="28.5" customHeight="1">
      <c r="A4" s="39"/>
      <c r="B4" s="39"/>
      <c r="C4" s="39"/>
      <c r="D4" s="553"/>
      <c r="E4" s="553"/>
      <c r="F4" s="684"/>
      <c r="G4" s="684"/>
      <c r="H4" s="684"/>
      <c r="I4" s="20"/>
      <c r="J4" s="74"/>
      <c r="K4" s="19"/>
      <c r="L4" s="70"/>
      <c r="M4" s="70"/>
      <c r="N4" s="19"/>
      <c r="O4" s="19" t="s">
        <v>259</v>
      </c>
      <c r="P4" s="70"/>
      <c r="Q4" s="70"/>
      <c r="R4" s="19" t="s">
        <v>1030</v>
      </c>
      <c r="S4" s="70"/>
      <c r="T4" s="123"/>
      <c r="U4" s="42"/>
      <c r="V4" s="42"/>
      <c r="W4" s="114" t="s">
        <v>55</v>
      </c>
      <c r="X4" s="114"/>
      <c r="Z4" s="39"/>
    </row>
    <row r="5" spans="1:134" s="121" customFormat="1" ht="15.75">
      <c r="A5" s="686" t="s">
        <v>48</v>
      </c>
      <c r="B5" s="686"/>
      <c r="C5" s="686"/>
      <c r="D5" s="442"/>
      <c r="E5" s="443"/>
      <c r="F5" s="442"/>
      <c r="G5" s="21"/>
      <c r="H5" s="21"/>
      <c r="I5" s="20"/>
      <c r="J5" s="74"/>
      <c r="K5" s="19"/>
      <c r="L5" s="70"/>
      <c r="M5" s="70"/>
      <c r="N5" s="19"/>
      <c r="O5" s="19"/>
      <c r="P5" s="70"/>
      <c r="Q5" s="70"/>
      <c r="R5" s="114" t="s">
        <v>438</v>
      </c>
      <c r="S5" s="70"/>
      <c r="T5" s="123"/>
      <c r="U5" s="42"/>
      <c r="V5" s="42"/>
      <c r="W5" s="114" t="s">
        <v>260</v>
      </c>
      <c r="X5" s="114"/>
      <c r="Z5" s="39"/>
    </row>
    <row r="6" spans="1:134" s="121" customFormat="1" ht="20.25" customHeight="1">
      <c r="A6" s="382"/>
      <c r="B6" s="383"/>
      <c r="C6" s="383"/>
      <c r="D6" s="39"/>
      <c r="E6" s="39"/>
      <c r="F6" s="39"/>
      <c r="G6" s="39"/>
      <c r="H6" s="39"/>
      <c r="I6" s="102"/>
      <c r="J6" s="74"/>
      <c r="K6" s="19"/>
      <c r="L6" s="70"/>
      <c r="M6" s="70"/>
      <c r="N6" s="70"/>
      <c r="O6" s="19" t="s">
        <v>55</v>
      </c>
      <c r="P6" s="70"/>
      <c r="Q6" s="70"/>
      <c r="R6" s="70"/>
      <c r="S6" s="70"/>
      <c r="T6" s="42"/>
      <c r="U6" s="42"/>
      <c r="V6" s="42"/>
      <c r="W6" s="114"/>
      <c r="X6" s="114"/>
      <c r="Z6" s="39"/>
    </row>
    <row r="7" spans="1:134" s="121" customFormat="1" ht="20.25">
      <c r="A7" s="685" t="s">
        <v>0</v>
      </c>
      <c r="B7" s="685"/>
      <c r="C7" s="685"/>
      <c r="D7" s="685"/>
      <c r="E7" s="443"/>
      <c r="F7" s="442"/>
      <c r="G7" s="21"/>
      <c r="H7" s="21"/>
      <c r="I7" s="20"/>
      <c r="J7" s="74"/>
      <c r="K7" s="19"/>
      <c r="L7" s="70"/>
      <c r="M7" s="70"/>
      <c r="N7" s="19"/>
      <c r="O7" s="19" t="s">
        <v>260</v>
      </c>
      <c r="P7" s="70"/>
      <c r="Q7" s="70"/>
      <c r="R7" s="19" t="s">
        <v>55</v>
      </c>
      <c r="S7" s="70"/>
      <c r="T7" s="123"/>
      <c r="U7" s="42"/>
      <c r="V7" s="42"/>
      <c r="W7" s="114"/>
      <c r="X7" s="114"/>
      <c r="Z7" s="39"/>
    </row>
    <row r="8" spans="1:134" s="121" customFormat="1" ht="19.5">
      <c r="A8" s="554" t="s">
        <v>1161</v>
      </c>
      <c r="B8" s="554"/>
      <c r="C8" s="554"/>
      <c r="D8" s="555"/>
      <c r="E8" s="555"/>
      <c r="F8" s="555"/>
      <c r="G8" s="555"/>
      <c r="H8" s="555"/>
      <c r="I8" s="18"/>
      <c r="J8" s="93">
        <f>G8</f>
        <v>0</v>
      </c>
      <c r="K8" s="19" t="str">
        <f>A8</f>
        <v>Country: Burkina Faso</v>
      </c>
      <c r="L8" s="70"/>
      <c r="M8" s="70"/>
      <c r="N8" s="19"/>
      <c r="O8" s="70"/>
      <c r="P8" s="70" t="s">
        <v>1032</v>
      </c>
      <c r="Q8" s="70"/>
      <c r="R8" s="19" t="s">
        <v>260</v>
      </c>
      <c r="S8" s="70"/>
      <c r="T8" s="123">
        <f>D8</f>
        <v>0</v>
      </c>
      <c r="U8" s="42"/>
      <c r="V8" s="42"/>
      <c r="W8" s="114"/>
      <c r="X8" s="114"/>
      <c r="Z8" s="39"/>
    </row>
    <row r="9" spans="1:134" hidden="1">
      <c r="A9" s="555"/>
      <c r="B9" s="555"/>
      <c r="C9" s="555"/>
      <c r="D9" s="555"/>
      <c r="E9" s="555"/>
      <c r="F9" s="61"/>
      <c r="G9" s="555"/>
      <c r="H9" s="555"/>
      <c r="J9" s="93">
        <f>G9</f>
        <v>0</v>
      </c>
      <c r="K9" s="19">
        <f>A9</f>
        <v>0</v>
      </c>
      <c r="O9" s="19" t="s">
        <v>1033</v>
      </c>
      <c r="Q9" s="70" t="s">
        <v>1034</v>
      </c>
      <c r="S9" s="84">
        <f>D9</f>
        <v>0</v>
      </c>
    </row>
    <row r="10" spans="1:134" ht="139.5" customHeight="1" thickBot="1">
      <c r="A10" s="557" t="s">
        <v>1035</v>
      </c>
      <c r="B10" s="558"/>
      <c r="C10" s="558"/>
      <c r="D10" s="558"/>
      <c r="E10" s="558"/>
      <c r="F10" s="558"/>
      <c r="G10" s="558"/>
      <c r="H10" s="558"/>
      <c r="I10" s="157" t="s">
        <v>1036</v>
      </c>
      <c r="J10" s="70"/>
      <c r="O10" s="19"/>
      <c r="R10" s="70" t="s">
        <v>1019</v>
      </c>
      <c r="T10" s="71"/>
      <c r="U10" s="71"/>
      <c r="V10" s="71"/>
      <c r="W10" s="158"/>
      <c r="X10" s="164"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40"/>
      <c r="AA10" s="40"/>
    </row>
    <row r="11" spans="1:134" s="113" customFormat="1" ht="16.5" thickBot="1">
      <c r="A11" s="559" t="s">
        <v>957</v>
      </c>
      <c r="B11" s="560"/>
      <c r="C11" s="560"/>
      <c r="D11" s="560"/>
      <c r="E11" s="560"/>
      <c r="F11" s="560"/>
      <c r="G11" s="560"/>
      <c r="H11" s="4"/>
      <c r="I11" s="107"/>
      <c r="J11" s="108"/>
      <c r="K11" s="109"/>
      <c r="L11" s="110"/>
      <c r="M11" s="110"/>
      <c r="N11" s="110"/>
      <c r="O11" s="110"/>
      <c r="P11" s="110"/>
      <c r="Q11" s="110"/>
      <c r="R11" s="110"/>
      <c r="S11" s="110"/>
      <c r="T11" s="111"/>
      <c r="U11" s="111"/>
      <c r="V11" s="111"/>
      <c r="W11" s="112"/>
      <c r="X11" s="112"/>
      <c r="Z11" s="142"/>
    </row>
    <row r="12" spans="1:134" s="115" customFormat="1" ht="45">
      <c r="A12" s="561" t="s">
        <v>1037</v>
      </c>
      <c r="B12" s="562"/>
      <c r="C12" s="562"/>
      <c r="D12" s="562"/>
      <c r="E12" s="562"/>
      <c r="F12" s="562"/>
      <c r="G12" s="563"/>
      <c r="H12" s="53" t="s">
        <v>53</v>
      </c>
      <c r="I12" s="68"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74"/>
      <c r="K12" s="19"/>
      <c r="L12" s="70"/>
      <c r="M12" s="70"/>
      <c r="N12" s="70"/>
      <c r="O12" s="70"/>
      <c r="P12" s="70"/>
      <c r="Q12" s="70"/>
      <c r="R12" s="70"/>
      <c r="S12" s="70"/>
      <c r="T12" s="42"/>
      <c r="U12" s="42"/>
      <c r="V12" s="42"/>
      <c r="W12" s="114"/>
      <c r="X12" s="114"/>
      <c r="Z12" s="143"/>
      <c r="DS12" s="42"/>
      <c r="DT12" s="42"/>
      <c r="DU12" s="42"/>
      <c r="DV12" s="42"/>
      <c r="DW12" s="42"/>
      <c r="DX12" s="42"/>
      <c r="DY12" s="42"/>
      <c r="DZ12" s="42"/>
      <c r="EA12" s="42"/>
      <c r="EB12" s="42"/>
      <c r="EC12" s="116"/>
      <c r="ED12" s="116"/>
    </row>
    <row r="13" spans="1:134" s="115" customFormat="1" ht="45">
      <c r="A13" s="43"/>
      <c r="B13" s="564" t="s">
        <v>1038</v>
      </c>
      <c r="C13" s="565"/>
      <c r="D13" s="566" t="s">
        <v>58</v>
      </c>
      <c r="E13" s="567"/>
      <c r="F13" s="567"/>
      <c r="G13" s="567"/>
      <c r="H13" s="568"/>
      <c r="I13" s="18"/>
      <c r="J13" s="74"/>
      <c r="K13" s="19" t="str">
        <f>B13</f>
        <v>a. What is the name of the committee?</v>
      </c>
      <c r="L13" s="80" t="str">
        <f>D13</f>
        <v>Contraceptives Security Strategy Plan Implementation follow up Committee (Comité de suivi du Plan de Stratégique de Sécurisation des Produits Contracepifs)</v>
      </c>
      <c r="M13" s="70"/>
      <c r="N13" s="70"/>
      <c r="O13" s="73" t="str">
        <f>D13</f>
        <v>Contraceptives Security Strategy Plan Implementation follow up Committee (Comité de suivi du Plan de Stratégique de Sécurisation des Produits Contracepifs)</v>
      </c>
      <c r="P13" s="70"/>
      <c r="Q13" s="70"/>
      <c r="R13" s="70"/>
      <c r="S13" s="70"/>
      <c r="T13" s="42"/>
      <c r="U13" s="42"/>
      <c r="V13" s="42"/>
      <c r="W13" s="114"/>
      <c r="X13" s="114"/>
      <c r="Z13" s="143"/>
      <c r="DS13" s="42"/>
      <c r="DT13" s="42"/>
      <c r="DU13" s="42"/>
      <c r="DV13" s="116"/>
      <c r="DW13" s="116"/>
      <c r="DX13" s="116"/>
      <c r="DY13" s="116"/>
      <c r="DZ13" s="116"/>
      <c r="EA13" s="116"/>
      <c r="EB13" s="116"/>
      <c r="EC13" s="116"/>
      <c r="ED13" s="116"/>
    </row>
    <row r="14" spans="1:134" s="115" customFormat="1" ht="30">
      <c r="A14" s="569" t="s">
        <v>86</v>
      </c>
      <c r="B14" s="570"/>
      <c r="C14" s="570"/>
      <c r="D14" s="571" t="s">
        <v>1039</v>
      </c>
      <c r="E14" s="572"/>
      <c r="F14" s="572"/>
      <c r="G14" s="572"/>
      <c r="H14" s="573"/>
      <c r="I14" s="68"/>
      <c r="J14" s="74"/>
      <c r="K14" s="19" t="str">
        <f>A14</f>
        <v>A2. Are the following organizations represented on the committee?</v>
      </c>
      <c r="L14" s="70"/>
      <c r="M14" s="70"/>
      <c r="N14" s="70"/>
      <c r="O14" s="19"/>
      <c r="P14" s="70"/>
      <c r="Q14" s="70"/>
      <c r="R14" s="70"/>
      <c r="S14" s="70"/>
      <c r="T14" s="42"/>
      <c r="U14" s="42"/>
      <c r="V14" s="42"/>
      <c r="W14" s="114"/>
      <c r="X14" s="114"/>
      <c r="Z14" s="143"/>
      <c r="DS14" s="42"/>
      <c r="DT14" s="42"/>
      <c r="DU14" s="42"/>
      <c r="DV14" s="116"/>
      <c r="DW14" s="116"/>
      <c r="DX14" s="116"/>
      <c r="DY14" s="116"/>
      <c r="DZ14" s="116"/>
      <c r="EA14" s="116"/>
      <c r="EB14" s="116"/>
      <c r="EC14" s="116"/>
      <c r="ED14" s="116"/>
    </row>
    <row r="15" spans="1:134" s="115" customFormat="1" ht="45">
      <c r="A15" s="89"/>
      <c r="B15" s="574" t="s">
        <v>1040</v>
      </c>
      <c r="C15" s="575"/>
      <c r="D15" s="53" t="s">
        <v>53</v>
      </c>
      <c r="E15" s="89" t="s">
        <v>1041</v>
      </c>
      <c r="F15" s="576" t="s">
        <v>92</v>
      </c>
      <c r="G15" s="577"/>
      <c r="H15" s="578"/>
      <c r="I15" s="18"/>
      <c r="J15" s="74"/>
      <c r="K15" s="19" t="str">
        <f t="shared" ref="K15:K22" si="0">B15</f>
        <v>a. Social marketing</v>
      </c>
      <c r="L15" s="70"/>
      <c r="M15" s="70"/>
      <c r="N15" s="70"/>
      <c r="O15" s="19"/>
      <c r="P15" s="70"/>
      <c r="Q15" s="19" t="str">
        <f t="shared" ref="Q15:Q22" si="1">F15</f>
        <v>PROMACO</v>
      </c>
      <c r="R15" s="70"/>
      <c r="S15" s="70"/>
      <c r="T15" s="42"/>
      <c r="U15" s="42"/>
      <c r="V15" s="42"/>
      <c r="W15" s="114"/>
      <c r="X15" s="114"/>
      <c r="Z15" s="143"/>
      <c r="DS15" s="42"/>
      <c r="DT15" s="42"/>
      <c r="DU15" s="42"/>
      <c r="DV15" s="42"/>
      <c r="DW15" s="42"/>
      <c r="DX15" s="42"/>
      <c r="DY15" s="42"/>
      <c r="DZ15" s="42"/>
      <c r="EA15" s="42"/>
      <c r="EB15" s="42"/>
      <c r="EC15" s="116"/>
      <c r="ED15" s="116"/>
    </row>
    <row r="16" spans="1:134" s="115" customFormat="1" ht="45">
      <c r="A16" s="33"/>
      <c r="B16" s="579" t="s">
        <v>1042</v>
      </c>
      <c r="C16" s="580"/>
      <c r="D16" s="430" t="s">
        <v>53</v>
      </c>
      <c r="E16" s="33" t="s">
        <v>1041</v>
      </c>
      <c r="F16" s="576" t="s">
        <v>116</v>
      </c>
      <c r="G16" s="577"/>
      <c r="H16" s="578"/>
      <c r="I16" s="18"/>
      <c r="J16" s="74"/>
      <c r="K16" s="19" t="str">
        <f t="shared" si="0"/>
        <v>b. NGO (for example: service delivery, advocacy, Planned Parenthood affiliate, Marie Stopes affiliate, faith-based organizations, etc.)</v>
      </c>
      <c r="L16" s="70"/>
      <c r="M16" s="70"/>
      <c r="N16" s="70"/>
      <c r="O16" s="19"/>
      <c r="P16" s="70"/>
      <c r="Q16" s="19" t="str">
        <f t="shared" si="1"/>
        <v>ABBEF (IPPF Affiliate)</v>
      </c>
      <c r="R16" s="70"/>
      <c r="S16" s="70"/>
      <c r="T16" s="42"/>
      <c r="U16" s="42"/>
      <c r="V16" s="42"/>
      <c r="W16" s="114"/>
      <c r="X16" s="114"/>
      <c r="Z16" s="143"/>
      <c r="DS16" s="42"/>
      <c r="DT16" s="42"/>
      <c r="DU16" s="42"/>
      <c r="DV16" s="42"/>
      <c r="DW16" s="42"/>
      <c r="DX16" s="42"/>
      <c r="DY16" s="42"/>
      <c r="DZ16" s="42"/>
      <c r="EA16" s="42"/>
      <c r="EB16" s="42"/>
      <c r="EC16" s="116"/>
      <c r="ED16" s="116"/>
    </row>
    <row r="17" spans="1:134" s="115" customFormat="1" ht="45">
      <c r="A17" s="33"/>
      <c r="B17" s="579" t="s">
        <v>1043</v>
      </c>
      <c r="C17" s="580"/>
      <c r="D17" s="430" t="s">
        <v>53</v>
      </c>
      <c r="E17" s="33" t="s">
        <v>1041</v>
      </c>
      <c r="F17" s="576" t="s">
        <v>144</v>
      </c>
      <c r="G17" s="577"/>
      <c r="H17" s="578"/>
      <c r="I17" s="18"/>
      <c r="J17" s="74"/>
      <c r="K17" s="19" t="str">
        <f t="shared" si="0"/>
        <v>c. Commercial sector (for example: pharmacy associations, manufacturers, etc.)</v>
      </c>
      <c r="L17" s="70"/>
      <c r="M17" s="70"/>
      <c r="N17" s="70"/>
      <c r="O17" s="19"/>
      <c r="P17" s="70"/>
      <c r="Q17" s="19" t="str">
        <f t="shared" si="1"/>
        <v>Pharmacist Association</v>
      </c>
      <c r="R17" s="70"/>
      <c r="S17" s="70"/>
      <c r="T17" s="42"/>
      <c r="U17" s="42"/>
      <c r="V17" s="42"/>
      <c r="W17" s="114"/>
      <c r="X17" s="114"/>
      <c r="Z17" s="143"/>
      <c r="DS17" s="42"/>
      <c r="DT17" s="42"/>
      <c r="DU17" s="42"/>
      <c r="DV17" s="42"/>
      <c r="DW17" s="42"/>
      <c r="DX17" s="42"/>
      <c r="DY17" s="42"/>
      <c r="DZ17" s="42"/>
      <c r="EA17" s="42"/>
      <c r="EB17" s="42"/>
      <c r="EC17" s="42"/>
      <c r="ED17" s="116"/>
    </row>
    <row r="18" spans="1:134" s="115" customFormat="1" ht="45">
      <c r="A18" s="33"/>
      <c r="B18" s="579" t="s">
        <v>1044</v>
      </c>
      <c r="C18" s="580"/>
      <c r="D18" s="430" t="s">
        <v>53</v>
      </c>
      <c r="E18" s="33" t="s">
        <v>1045</v>
      </c>
      <c r="F18" s="576" t="s">
        <v>157</v>
      </c>
      <c r="G18" s="577"/>
      <c r="H18" s="578"/>
      <c r="I18" s="18"/>
      <c r="J18" s="74"/>
      <c r="K18" s="19" t="str">
        <f t="shared" si="0"/>
        <v>d. Donors</v>
      </c>
      <c r="L18" s="70"/>
      <c r="M18" s="70"/>
      <c r="N18" s="70"/>
      <c r="O18" s="19"/>
      <c r="P18" s="70"/>
      <c r="Q18" s="19" t="str">
        <f t="shared" si="1"/>
        <v>UNFPA</v>
      </c>
      <c r="R18" s="70"/>
      <c r="S18" s="70"/>
      <c r="T18" s="42"/>
      <c r="U18" s="42"/>
      <c r="V18" s="42"/>
      <c r="W18" s="114"/>
      <c r="X18" s="114"/>
      <c r="Z18" s="143"/>
      <c r="DS18" s="42"/>
      <c r="DT18" s="42"/>
      <c r="DU18" s="42"/>
      <c r="DV18" s="42"/>
      <c r="DW18" s="42"/>
      <c r="DX18" s="42"/>
      <c r="DY18" s="42"/>
      <c r="DZ18" s="42"/>
      <c r="EA18" s="42"/>
      <c r="EB18" s="42"/>
      <c r="EC18" s="42"/>
      <c r="ED18" s="116"/>
    </row>
    <row r="19" spans="1:134" s="115" customFormat="1" ht="45">
      <c r="A19" s="33"/>
      <c r="B19" s="579" t="s">
        <v>1046</v>
      </c>
      <c r="C19" s="580"/>
      <c r="D19" s="430" t="s">
        <v>53</v>
      </c>
      <c r="E19" s="33" t="s">
        <v>1047</v>
      </c>
      <c r="F19" s="576" t="s">
        <v>157</v>
      </c>
      <c r="G19" s="577"/>
      <c r="H19" s="578"/>
      <c r="I19" s="18"/>
      <c r="J19" s="74"/>
      <c r="K19" s="19" t="str">
        <f t="shared" si="0"/>
        <v>e. UN agencies</v>
      </c>
      <c r="L19" s="70"/>
      <c r="M19" s="70"/>
      <c r="N19" s="70"/>
      <c r="O19" s="19"/>
      <c r="P19" s="70"/>
      <c r="Q19" s="19" t="str">
        <f t="shared" si="1"/>
        <v>UNFPA</v>
      </c>
      <c r="R19" s="70"/>
      <c r="S19" s="70"/>
      <c r="T19" s="42"/>
      <c r="U19" s="42"/>
      <c r="V19" s="42"/>
      <c r="W19" s="114"/>
      <c r="X19" s="114"/>
      <c r="Z19" s="143"/>
      <c r="DS19" s="42"/>
      <c r="DT19" s="42"/>
      <c r="DU19" s="42"/>
      <c r="DV19" s="116"/>
      <c r="DW19" s="116"/>
      <c r="DX19" s="116"/>
      <c r="DY19" s="116"/>
      <c r="DZ19" s="116"/>
      <c r="EA19" s="116"/>
      <c r="EB19" s="116"/>
      <c r="EC19" s="116"/>
      <c r="ED19" s="116"/>
    </row>
    <row r="20" spans="1:134" s="115" customFormat="1" ht="45">
      <c r="A20" s="33"/>
      <c r="B20" s="579" t="s">
        <v>1048</v>
      </c>
      <c r="C20" s="580"/>
      <c r="D20" s="430" t="s">
        <v>53</v>
      </c>
      <c r="E20" s="33" t="s">
        <v>1049</v>
      </c>
      <c r="F20" s="576" t="s">
        <v>193</v>
      </c>
      <c r="G20" s="577"/>
      <c r="H20" s="578"/>
      <c r="I20" s="18"/>
      <c r="J20" s="74"/>
      <c r="K20" s="19" t="str">
        <f t="shared" si="0"/>
        <v>f. Ministry of Health (for example: logistics, reproductive health, family planning, maternal and child health, HIV/AIDS, pharmacy units, etc.)</v>
      </c>
      <c r="L20" s="70"/>
      <c r="M20" s="70"/>
      <c r="N20" s="70"/>
      <c r="O20" s="19"/>
      <c r="P20" s="70"/>
      <c r="Q20" s="67" t="str">
        <f t="shared" si="1"/>
        <v>Reproductive Health Directorate, Pharmacy and Lab. Directorate, General Directorate of Health, Study and Planning Directorate</v>
      </c>
      <c r="R20" s="70"/>
      <c r="S20" s="70"/>
      <c r="T20" s="42"/>
      <c r="U20" s="42"/>
      <c r="V20" s="42"/>
      <c r="W20" s="114"/>
      <c r="X20" s="114"/>
      <c r="Z20" s="143"/>
      <c r="DS20" s="42"/>
      <c r="DT20" s="42"/>
      <c r="DU20" s="42"/>
      <c r="DV20" s="116"/>
      <c r="DW20" s="116"/>
      <c r="DX20" s="116"/>
      <c r="DY20" s="116"/>
      <c r="DZ20" s="116"/>
      <c r="EA20" s="116"/>
      <c r="ED20" s="116"/>
    </row>
    <row r="21" spans="1:134" s="115" customFormat="1">
      <c r="A21" s="33"/>
      <c r="B21" s="574" t="s">
        <v>1050</v>
      </c>
      <c r="C21" s="574"/>
      <c r="D21" s="430" t="s">
        <v>53</v>
      </c>
      <c r="E21" s="33" t="s">
        <v>1051</v>
      </c>
      <c r="F21" s="576" t="s">
        <v>225</v>
      </c>
      <c r="G21" s="577"/>
      <c r="H21" s="578"/>
      <c r="I21" s="18"/>
      <c r="J21" s="74"/>
      <c r="K21" s="19" t="str">
        <f>B21</f>
        <v>g. Central Medical Store or Central Warehouse</v>
      </c>
      <c r="L21" s="70"/>
      <c r="M21" s="70"/>
      <c r="N21" s="70"/>
      <c r="O21" s="19"/>
      <c r="P21" s="70"/>
      <c r="Q21" s="19" t="str">
        <f t="shared" si="1"/>
        <v>CAMEG</v>
      </c>
      <c r="R21" s="70"/>
      <c r="S21" s="70"/>
      <c r="T21" s="42"/>
      <c r="U21" s="42"/>
      <c r="V21" s="42"/>
      <c r="W21" s="114"/>
      <c r="X21" s="114"/>
      <c r="Z21" s="143"/>
    </row>
    <row r="22" spans="1:134" s="115" customFormat="1">
      <c r="A22" s="33"/>
      <c r="B22" s="574" t="s">
        <v>1052</v>
      </c>
      <c r="C22" s="574"/>
      <c r="D22" s="430" t="s">
        <v>52</v>
      </c>
      <c r="E22" s="33" t="s">
        <v>1051</v>
      </c>
      <c r="F22" s="576"/>
      <c r="G22" s="577"/>
      <c r="H22" s="578"/>
      <c r="I22" s="18"/>
      <c r="J22" s="74"/>
      <c r="K22" s="19" t="str">
        <f t="shared" si="0"/>
        <v xml:space="preserve">h. Ministry of Finance or Ministry of Planning </v>
      </c>
      <c r="L22" s="70"/>
      <c r="M22" s="70"/>
      <c r="N22" s="70"/>
      <c r="O22" s="19"/>
      <c r="P22" s="70"/>
      <c r="Q22" s="19">
        <f t="shared" si="1"/>
        <v>0</v>
      </c>
      <c r="R22" s="70"/>
      <c r="S22" s="70"/>
      <c r="T22" s="42"/>
      <c r="U22" s="42"/>
      <c r="V22" s="42"/>
      <c r="W22" s="114"/>
      <c r="X22" s="114"/>
      <c r="Z22" s="143"/>
    </row>
    <row r="23" spans="1:134" s="115" customFormat="1">
      <c r="A23" s="581" t="s">
        <v>1053</v>
      </c>
      <c r="B23" s="579"/>
      <c r="C23" s="579"/>
      <c r="D23" s="579"/>
      <c r="E23" s="579"/>
      <c r="F23" s="579"/>
      <c r="G23" s="579"/>
      <c r="H23" s="99" t="s">
        <v>258</v>
      </c>
      <c r="I23" s="451" t="str">
        <f>A23</f>
        <v>A3. How many times did the committee meet during the last year? (0, 1-2, 3-5, or 6+)  (Please select from the dropdown.)</v>
      </c>
      <c r="J23" s="74"/>
      <c r="K23" s="19"/>
      <c r="L23" s="70"/>
      <c r="M23" s="70"/>
      <c r="N23" s="70"/>
      <c r="O23" s="19"/>
      <c r="P23" s="70"/>
      <c r="Q23" s="70"/>
      <c r="R23" s="70"/>
      <c r="S23" s="70"/>
      <c r="T23" s="42"/>
      <c r="U23" s="42"/>
      <c r="V23" s="42"/>
      <c r="W23" s="114"/>
      <c r="X23" s="114"/>
      <c r="Z23" s="143"/>
    </row>
    <row r="24" spans="1:134" s="115" customFormat="1">
      <c r="A24" s="582" t="s">
        <v>1054</v>
      </c>
      <c r="B24" s="574"/>
      <c r="C24" s="574"/>
      <c r="D24" s="574"/>
      <c r="E24" s="574"/>
      <c r="F24" s="574"/>
      <c r="G24" s="583"/>
      <c r="H24" s="99" t="s">
        <v>53</v>
      </c>
      <c r="I24" s="451" t="str">
        <f>A24</f>
        <v xml:space="preserve">A4. Does the committee have legal status?  </v>
      </c>
      <c r="J24" s="74"/>
      <c r="K24" s="19"/>
      <c r="L24" s="70"/>
      <c r="M24" s="70"/>
      <c r="N24" s="70"/>
      <c r="O24" s="19"/>
      <c r="P24" s="70"/>
      <c r="Q24" s="70"/>
      <c r="R24" s="70"/>
      <c r="S24" s="70"/>
      <c r="T24" s="42"/>
      <c r="U24" s="42"/>
      <c r="V24" s="42"/>
      <c r="W24" s="114"/>
      <c r="X24" s="114"/>
      <c r="Z24" s="143"/>
    </row>
    <row r="25" spans="1:134" s="115" customFormat="1" ht="45.75" thickBot="1">
      <c r="A25" s="584" t="s">
        <v>1055</v>
      </c>
      <c r="B25" s="564"/>
      <c r="C25" s="564"/>
      <c r="D25" s="432" t="s">
        <v>53</v>
      </c>
      <c r="E25" s="43" t="s">
        <v>1056</v>
      </c>
      <c r="F25" s="165" t="s">
        <v>266</v>
      </c>
      <c r="G25" s="65" t="s">
        <v>1057</v>
      </c>
      <c r="H25" s="165" t="s">
        <v>286</v>
      </c>
      <c r="I25" s="451"/>
      <c r="J25" s="74"/>
      <c r="K25" s="19" t="str">
        <f>A25</f>
        <v>A5. Is there a Contraceptive Security "champion"? (someone who consistently brings up and advocates for contraceptive supplies)</v>
      </c>
      <c r="L25" s="70"/>
      <c r="M25" s="70"/>
      <c r="N25" s="70"/>
      <c r="O25" s="19"/>
      <c r="P25" s="70"/>
      <c r="Q25" s="70"/>
      <c r="R25" s="70"/>
      <c r="S25" s="70"/>
      <c r="T25" s="42"/>
      <c r="U25" s="42"/>
      <c r="V25" s="42"/>
      <c r="W25" s="114"/>
      <c r="X25" s="114"/>
      <c r="Z25" s="143"/>
    </row>
    <row r="26" spans="1:134" s="118" customFormat="1" ht="16.5" thickBot="1">
      <c r="A26" s="559" t="s">
        <v>306</v>
      </c>
      <c r="B26" s="560"/>
      <c r="C26" s="560"/>
      <c r="D26" s="560"/>
      <c r="E26" s="560"/>
      <c r="F26" s="560"/>
      <c r="G26" s="560"/>
      <c r="H26" s="4"/>
      <c r="I26" s="26"/>
      <c r="J26" s="103"/>
      <c r="K26" s="21"/>
      <c r="L26" s="82"/>
      <c r="M26" s="82"/>
      <c r="N26" s="82"/>
      <c r="O26" s="82"/>
      <c r="P26" s="82"/>
      <c r="Q26" s="82"/>
      <c r="R26" s="82"/>
      <c r="S26" s="82"/>
      <c r="T26" s="103"/>
      <c r="U26" s="103"/>
      <c r="V26" s="103"/>
      <c r="W26" s="117"/>
      <c r="X26" s="117"/>
      <c r="Z26" s="144"/>
    </row>
    <row r="27" spans="1:134" s="115" customFormat="1">
      <c r="A27" s="582" t="s">
        <v>307</v>
      </c>
      <c r="B27" s="574"/>
      <c r="C27" s="574"/>
      <c r="D27" s="574"/>
      <c r="E27" s="574"/>
      <c r="F27" s="574"/>
      <c r="G27" s="583"/>
      <c r="H27" s="53" t="s">
        <v>53</v>
      </c>
      <c r="I27" s="451" t="str">
        <f>A27</f>
        <v>B2. Is there a health basket funding mechanism?</v>
      </c>
      <c r="J27" s="75"/>
      <c r="K27" s="19"/>
      <c r="L27" s="70"/>
      <c r="M27" s="70"/>
      <c r="N27" s="70"/>
      <c r="O27" s="70"/>
      <c r="P27" s="70"/>
      <c r="Q27" s="70"/>
      <c r="R27" s="70"/>
      <c r="S27" s="70"/>
      <c r="T27" s="42"/>
      <c r="U27" s="42"/>
      <c r="V27" s="42"/>
      <c r="W27" s="114"/>
      <c r="X27" s="114"/>
      <c r="Z27" s="143"/>
    </row>
    <row r="28" spans="1:134" s="115" customFormat="1">
      <c r="A28" s="581" t="s">
        <v>308</v>
      </c>
      <c r="B28" s="579"/>
      <c r="C28" s="579"/>
      <c r="D28" s="579"/>
      <c r="E28" s="579"/>
      <c r="F28" s="579"/>
      <c r="G28" s="580"/>
      <c r="H28" s="99" t="s">
        <v>53</v>
      </c>
      <c r="I28" s="451" t="str">
        <f>A28</f>
        <v>B3. Is there a government budget line item for the procurement of contraceptives?</v>
      </c>
      <c r="J28" s="75"/>
      <c r="K28" s="19"/>
      <c r="L28" s="70"/>
      <c r="M28" s="70"/>
      <c r="N28" s="70"/>
      <c r="O28" s="70"/>
      <c r="P28" s="70"/>
      <c r="Q28" s="70"/>
      <c r="R28" s="70"/>
      <c r="S28" s="70"/>
      <c r="T28" s="42"/>
      <c r="U28" s="42"/>
      <c r="V28" s="42"/>
      <c r="W28" s="114"/>
      <c r="X28" s="114"/>
      <c r="Z28" s="143"/>
    </row>
    <row r="29" spans="1:134" s="115" customFormat="1" ht="75">
      <c r="A29" s="582" t="s">
        <v>1058</v>
      </c>
      <c r="B29" s="574"/>
      <c r="C29" s="574"/>
      <c r="D29" s="574"/>
      <c r="E29" s="574"/>
      <c r="F29" s="574"/>
      <c r="G29" s="583"/>
      <c r="H29" s="99" t="s">
        <v>53</v>
      </c>
      <c r="I29" s="45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75"/>
      <c r="K29" s="19"/>
      <c r="L29" s="70"/>
      <c r="M29" s="70"/>
      <c r="N29" s="70"/>
      <c r="O29" s="70"/>
      <c r="P29" s="70"/>
      <c r="Q29" s="70"/>
      <c r="R29" s="70"/>
      <c r="S29" s="70"/>
      <c r="T29" s="42"/>
      <c r="U29" s="42"/>
      <c r="V29" s="42"/>
      <c r="W29" s="114"/>
      <c r="X29" s="114"/>
      <c r="Z29" s="143"/>
    </row>
    <row r="30" spans="1:134" s="115" customFormat="1" ht="75">
      <c r="A30" s="581" t="s">
        <v>1059</v>
      </c>
      <c r="B30" s="579"/>
      <c r="C30" s="579"/>
      <c r="D30" s="579"/>
      <c r="E30" s="579"/>
      <c r="F30" s="579"/>
      <c r="G30" s="579"/>
      <c r="H30" s="580"/>
      <c r="I30" s="434"/>
      <c r="J30" s="75"/>
      <c r="K30" s="19"/>
      <c r="L30" s="70"/>
      <c r="M30" s="70"/>
      <c r="N30" s="70"/>
      <c r="O30" s="70"/>
      <c r="P30" s="70"/>
      <c r="Q30" s="70"/>
      <c r="R30" s="70"/>
      <c r="S30" s="70"/>
      <c r="T30" s="42"/>
      <c r="U30" s="42"/>
      <c r="V30" s="42"/>
      <c r="W30" s="114"/>
      <c r="X30" s="119"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143"/>
    </row>
    <row r="31" spans="1:134" s="115" customFormat="1" ht="15.75" thickBot="1">
      <c r="A31" s="585" t="s">
        <v>1060</v>
      </c>
      <c r="B31" s="586"/>
      <c r="C31" s="586"/>
      <c r="D31" s="586"/>
      <c r="E31" s="586"/>
      <c r="F31" s="586"/>
      <c r="G31" s="150"/>
      <c r="H31" s="151"/>
      <c r="I31" s="23"/>
      <c r="J31" s="75"/>
      <c r="K31" s="19"/>
      <c r="L31" s="70"/>
      <c r="M31" s="70"/>
      <c r="N31" s="70"/>
      <c r="O31" s="70"/>
      <c r="P31" s="70"/>
      <c r="Q31" s="70"/>
      <c r="R31" s="70"/>
      <c r="S31" s="70"/>
      <c r="T31" s="42"/>
      <c r="U31" s="42"/>
      <c r="V31" s="42"/>
      <c r="W31" s="114"/>
      <c r="X31" s="114"/>
      <c r="Z31" s="143"/>
    </row>
    <row r="32" spans="1:134" s="115" customFormat="1" ht="93.75">
      <c r="A32" s="582" t="s">
        <v>1061</v>
      </c>
      <c r="B32" s="574"/>
      <c r="C32" s="583"/>
      <c r="D32" s="63" t="s">
        <v>1062</v>
      </c>
      <c r="E32" s="63" t="s">
        <v>1063</v>
      </c>
      <c r="F32" s="63" t="s">
        <v>1064</v>
      </c>
      <c r="G32" s="64" t="s">
        <v>1065</v>
      </c>
      <c r="H32" s="5" t="s">
        <v>1066</v>
      </c>
      <c r="I32" s="62"/>
      <c r="J32" s="76"/>
      <c r="K32" s="19" t="str">
        <f>A32</f>
        <v>B4. Source of government funds spent on contraceptive procurement for the public sector</v>
      </c>
      <c r="L32" s="70"/>
      <c r="M32" s="70"/>
      <c r="N32" s="70"/>
      <c r="O32" s="70"/>
      <c r="P32" s="70"/>
      <c r="Q32" s="70"/>
      <c r="R32" s="70"/>
      <c r="S32" s="70"/>
      <c r="T32" s="42"/>
      <c r="U32" s="42"/>
      <c r="V32" s="42"/>
      <c r="W32" s="114"/>
      <c r="X32" s="114"/>
      <c r="Z32" s="143"/>
    </row>
    <row r="33" spans="1:26" s="115" customFormat="1" ht="45">
      <c r="A33" s="210"/>
      <c r="B33" s="709" t="s">
        <v>1067</v>
      </c>
      <c r="C33" s="710"/>
      <c r="D33" s="447" t="s">
        <v>53</v>
      </c>
      <c r="E33" s="95">
        <v>138579.29</v>
      </c>
      <c r="F33" s="211" t="s">
        <v>313</v>
      </c>
      <c r="G33" s="211" t="s">
        <v>324</v>
      </c>
      <c r="H33" s="211" t="s">
        <v>342</v>
      </c>
      <c r="I33" s="77"/>
      <c r="J33" s="75"/>
      <c r="K33" s="19" t="str">
        <f>B33</f>
        <v>a. Internally generated funds 
(for example, from public sector sources, taxes, or user fees used for procurement)</v>
      </c>
      <c r="L33" s="70"/>
      <c r="M33" s="70"/>
      <c r="N33" s="70"/>
      <c r="O33" s="70"/>
      <c r="P33" s="70"/>
      <c r="Q33" s="70"/>
      <c r="R33" s="70"/>
      <c r="S33" s="70"/>
      <c r="T33" s="42"/>
      <c r="U33" s="42"/>
      <c r="V33" s="42"/>
      <c r="W33" s="114"/>
      <c r="X33" s="114"/>
      <c r="Z33" s="143"/>
    </row>
    <row r="34" spans="1:26" s="115" customFormat="1" ht="90">
      <c r="A34" s="33"/>
      <c r="B34" s="579" t="s">
        <v>1068</v>
      </c>
      <c r="C34" s="580"/>
      <c r="D34" s="447" t="s">
        <v>53</v>
      </c>
      <c r="E34" s="95">
        <v>872901.92</v>
      </c>
      <c r="F34" s="211" t="s">
        <v>313</v>
      </c>
      <c r="G34" s="92" t="s">
        <v>225</v>
      </c>
      <c r="H34" s="92" t="s">
        <v>371</v>
      </c>
      <c r="I34" s="77"/>
      <c r="J34" s="75"/>
      <c r="K34" s="19"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70"/>
      <c r="M34" s="70"/>
      <c r="N34" s="70"/>
      <c r="O34" s="70"/>
      <c r="P34" s="70"/>
      <c r="Q34" s="70"/>
      <c r="R34" s="70"/>
      <c r="S34" s="70"/>
      <c r="T34" s="42"/>
      <c r="U34" s="42"/>
      <c r="V34" s="42"/>
      <c r="W34" s="114"/>
      <c r="X34" s="114"/>
      <c r="Z34" s="143"/>
    </row>
    <row r="35" spans="1:26" s="115" customFormat="1">
      <c r="A35" s="33"/>
      <c r="B35" s="34"/>
      <c r="C35" s="35" t="s">
        <v>1069</v>
      </c>
      <c r="D35" s="566" t="s">
        <v>165</v>
      </c>
      <c r="E35" s="567"/>
      <c r="F35" s="567"/>
      <c r="G35" s="567"/>
      <c r="H35" s="568"/>
      <c r="I35" s="78"/>
      <c r="J35" s="75"/>
      <c r="K35" s="19" t="str">
        <f>C35</f>
        <v>i. Specify source(s) of funding from donors</v>
      </c>
      <c r="L35" s="70"/>
      <c r="M35" s="70"/>
      <c r="N35" s="70"/>
      <c r="O35" s="73" t="str">
        <f>D35</f>
        <v>UNFPA, USAID</v>
      </c>
      <c r="P35" s="70"/>
      <c r="Q35" s="70"/>
      <c r="R35" s="70"/>
      <c r="S35" s="70"/>
      <c r="T35" s="42"/>
      <c r="U35" s="42"/>
      <c r="V35" s="42"/>
      <c r="W35" s="114"/>
      <c r="X35" s="114"/>
      <c r="Z35" s="143"/>
    </row>
    <row r="36" spans="1:26" s="115" customFormat="1" ht="30">
      <c r="A36" s="33"/>
      <c r="B36" s="579" t="s">
        <v>1070</v>
      </c>
      <c r="C36" s="580"/>
      <c r="D36" s="105"/>
      <c r="E36" s="106">
        <f>E33+E34</f>
        <v>1011481.2100000001</v>
      </c>
      <c r="F36" s="105"/>
      <c r="G36" s="105"/>
      <c r="H36" s="92"/>
      <c r="I36" s="77"/>
      <c r="J36" s="75"/>
      <c r="K36" s="19" t="str">
        <f>B36</f>
        <v>c. TOTAL government funding 
This will auto-calculate.  (It will sum a &amp; b above.)</v>
      </c>
      <c r="L36" s="70"/>
      <c r="M36" s="70"/>
      <c r="N36" s="70"/>
      <c r="O36" s="73"/>
      <c r="P36" s="70"/>
      <c r="Q36" s="70"/>
      <c r="R36" s="70"/>
      <c r="S36" s="70"/>
      <c r="T36" s="42"/>
      <c r="U36" s="42"/>
      <c r="V36" s="42"/>
      <c r="W36" s="114"/>
      <c r="X36" s="114"/>
      <c r="Z36" s="143"/>
    </row>
    <row r="37" spans="1:26" s="121" customFormat="1">
      <c r="A37" s="120"/>
      <c r="B37" s="7"/>
      <c r="C37" s="7"/>
      <c r="D37" s="8"/>
      <c r="E37" s="46"/>
      <c r="F37" s="46"/>
      <c r="G37" s="47"/>
      <c r="H37" s="48"/>
      <c r="I37" s="104"/>
      <c r="J37" s="75"/>
      <c r="K37" s="19">
        <f>A37</f>
        <v>0</v>
      </c>
      <c r="L37" s="70"/>
      <c r="M37" s="70"/>
      <c r="N37" s="70"/>
      <c r="O37" s="73"/>
      <c r="P37" s="70"/>
      <c r="Q37" s="70"/>
      <c r="R37" s="70"/>
      <c r="S37" s="70"/>
      <c r="T37" s="42"/>
      <c r="U37" s="42"/>
      <c r="V37" s="42"/>
      <c r="W37" s="114"/>
      <c r="X37" s="114"/>
      <c r="Z37" s="39"/>
    </row>
    <row r="38" spans="1:26" s="115" customFormat="1" ht="93.75">
      <c r="A38" s="581" t="s">
        <v>1071</v>
      </c>
      <c r="B38" s="579"/>
      <c r="C38" s="580"/>
      <c r="D38" s="5" t="s">
        <v>1062</v>
      </c>
      <c r="E38" s="5" t="s">
        <v>1072</v>
      </c>
      <c r="F38" s="5" t="s">
        <v>1073</v>
      </c>
      <c r="G38" s="44" t="s">
        <v>1074</v>
      </c>
      <c r="H38" s="5" t="s">
        <v>1066</v>
      </c>
      <c r="I38" s="45"/>
      <c r="J38" s="75"/>
      <c r="K38" s="19" t="str">
        <f>A38</f>
        <v>B5. In-kind donations of contraceptives provided for public sector</v>
      </c>
      <c r="L38" s="70"/>
      <c r="M38" s="70"/>
      <c r="N38" s="70"/>
      <c r="O38" s="73"/>
      <c r="P38" s="70"/>
      <c r="Q38" s="70"/>
      <c r="R38" s="70"/>
      <c r="S38" s="70"/>
      <c r="T38" s="42"/>
      <c r="U38" s="42"/>
      <c r="V38" s="42"/>
      <c r="W38" s="114"/>
      <c r="X38" s="114"/>
      <c r="Z38" s="143"/>
    </row>
    <row r="39" spans="1:26" s="115" customFormat="1" ht="75">
      <c r="A39" s="43"/>
      <c r="B39" s="564" t="s">
        <v>1075</v>
      </c>
      <c r="C39" s="565"/>
      <c r="D39" s="447" t="s">
        <v>53</v>
      </c>
      <c r="E39" s="95">
        <v>1793046</v>
      </c>
      <c r="F39" s="211" t="s">
        <v>313</v>
      </c>
      <c r="G39" s="97" t="s">
        <v>337</v>
      </c>
      <c r="H39" s="152" t="s">
        <v>420</v>
      </c>
      <c r="I39" s="24"/>
      <c r="J39" s="75"/>
      <c r="K39" s="19" t="str">
        <f>B39</f>
        <v xml:space="preserve">a. In-kind (non-monetary) donations provided (including emergency supplies)
(This includes contraceptive supplies donated to the government and procured by donors (for example, by USAID). </v>
      </c>
      <c r="L39" s="70"/>
      <c r="M39" s="70"/>
      <c r="N39" s="70"/>
      <c r="O39" s="73"/>
      <c r="P39" s="70"/>
      <c r="Q39" s="70"/>
      <c r="R39" s="70"/>
      <c r="S39" s="70"/>
      <c r="T39" s="42"/>
      <c r="U39" s="42"/>
      <c r="V39" s="42"/>
      <c r="W39" s="114"/>
      <c r="X39" s="114"/>
      <c r="Z39" s="143"/>
    </row>
    <row r="40" spans="1:26" s="115" customFormat="1">
      <c r="A40" s="33"/>
      <c r="B40" s="34"/>
      <c r="C40" s="35" t="s">
        <v>1076</v>
      </c>
      <c r="D40" s="587" t="s">
        <v>165</v>
      </c>
      <c r="E40" s="588"/>
      <c r="F40" s="588"/>
      <c r="G40" s="588"/>
      <c r="H40" s="589"/>
      <c r="I40" s="49"/>
      <c r="J40" s="75"/>
      <c r="K40" s="19" t="str">
        <f>C40</f>
        <v>i. Specify source(s) of in-kind donations</v>
      </c>
      <c r="L40" s="70"/>
      <c r="M40" s="70"/>
      <c r="N40" s="70"/>
      <c r="O40" s="73" t="str">
        <f>D40</f>
        <v>UNFPA, USAID</v>
      </c>
      <c r="P40" s="70"/>
      <c r="Q40" s="70"/>
      <c r="R40" s="70"/>
      <c r="S40" s="70"/>
      <c r="T40" s="42"/>
      <c r="U40" s="42"/>
      <c r="V40" s="42"/>
      <c r="W40" s="114"/>
      <c r="X40" s="114"/>
      <c r="Z40" s="143"/>
    </row>
    <row r="41" spans="1:26" s="121" customFormat="1">
      <c r="A41" s="122"/>
      <c r="B41" s="9"/>
      <c r="C41" s="9"/>
      <c r="D41" s="50"/>
      <c r="E41" s="46"/>
      <c r="F41" s="46"/>
      <c r="G41" s="47"/>
      <c r="H41" s="48"/>
      <c r="I41" s="104"/>
      <c r="J41" s="75"/>
      <c r="K41" s="19">
        <f>A41</f>
        <v>0</v>
      </c>
      <c r="L41" s="70"/>
      <c r="M41" s="70"/>
      <c r="N41" s="70"/>
      <c r="O41" s="73"/>
      <c r="P41" s="70"/>
      <c r="Q41" s="70"/>
      <c r="R41" s="70"/>
      <c r="S41" s="70"/>
      <c r="T41" s="42"/>
      <c r="U41" s="42"/>
      <c r="V41" s="42"/>
      <c r="W41" s="114"/>
      <c r="X41" s="114"/>
      <c r="Z41" s="39"/>
    </row>
    <row r="42" spans="1:26" s="115" customFormat="1" ht="165">
      <c r="A42" s="590" t="s">
        <v>1077</v>
      </c>
      <c r="B42" s="591"/>
      <c r="C42" s="591"/>
      <c r="D42" s="591"/>
      <c r="E42" s="592"/>
      <c r="F42" s="98">
        <f>E36/(E36+E39)</f>
        <v>0.36066015205464885</v>
      </c>
      <c r="G42" s="593"/>
      <c r="H42" s="594"/>
      <c r="I42" s="24"/>
      <c r="J42" s="79">
        <f>G42</f>
        <v>0</v>
      </c>
      <c r="K42" s="19"/>
      <c r="L42" s="70"/>
      <c r="M42" s="70"/>
      <c r="N42" s="70"/>
      <c r="O42" s="73"/>
      <c r="P42" s="70"/>
      <c r="Q42" s="70"/>
      <c r="R42" s="80"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70"/>
      <c r="T42" s="42"/>
      <c r="U42" s="42"/>
      <c r="V42" s="42"/>
      <c r="W42" s="114"/>
      <c r="X42" s="114"/>
      <c r="Z42" s="143"/>
    </row>
    <row r="43" spans="1:26" s="115" customFormat="1" ht="30">
      <c r="A43" s="711" t="s">
        <v>1078</v>
      </c>
      <c r="B43" s="712"/>
      <c r="C43" s="712"/>
      <c r="D43" s="712"/>
      <c r="E43" s="713"/>
      <c r="F43" s="598" t="s">
        <v>437</v>
      </c>
      <c r="G43" s="599"/>
      <c r="H43" s="600"/>
      <c r="I43" s="25"/>
      <c r="J43" s="75"/>
      <c r="K43" s="19"/>
      <c r="L43" s="70"/>
      <c r="M43" s="70"/>
      <c r="N43" s="70"/>
      <c r="O43" s="70"/>
      <c r="P43" s="70"/>
      <c r="Q43" s="19" t="str">
        <f>F43</f>
        <v>The government (e.g., Central Medical Stores, MOH logistics unit, MOH procurement unit)</v>
      </c>
      <c r="R43" s="80" t="str">
        <f>A43</f>
        <v>B7. If the government is financing contraceptive procurement, which entity does the procurement? (Please select from the dropdown.)</v>
      </c>
      <c r="S43" s="70"/>
      <c r="T43" s="42"/>
      <c r="U43" s="42"/>
      <c r="V43" s="42"/>
      <c r="W43" s="114"/>
      <c r="X43" s="114"/>
      <c r="Z43" s="143"/>
    </row>
    <row r="44" spans="1:26" s="115" customFormat="1">
      <c r="A44" s="210"/>
      <c r="B44" s="709" t="s">
        <v>1079</v>
      </c>
      <c r="C44" s="709"/>
      <c r="D44" s="709"/>
      <c r="E44" s="709"/>
      <c r="F44" s="576" t="s">
        <v>225</v>
      </c>
      <c r="G44" s="577"/>
      <c r="H44" s="578"/>
      <c r="I44" s="24"/>
      <c r="J44" s="75"/>
      <c r="K44" s="19"/>
      <c r="L44" s="70"/>
      <c r="M44" s="91">
        <f>E44</f>
        <v>0</v>
      </c>
      <c r="N44" s="70"/>
      <c r="O44" s="70"/>
      <c r="P44" s="70"/>
      <c r="Q44" s="19" t="str">
        <f>F44</f>
        <v>CAMEG</v>
      </c>
      <c r="R44" s="73" t="str">
        <f>B44</f>
        <v>a. Specify entity</v>
      </c>
      <c r="S44" s="70"/>
      <c r="T44" s="42"/>
      <c r="U44" s="42"/>
      <c r="V44" s="42"/>
      <c r="W44" s="114"/>
      <c r="X44" s="114"/>
      <c r="Z44" s="143"/>
    </row>
    <row r="45" spans="1:26" s="115" customFormat="1">
      <c r="A45" s="453"/>
      <c r="B45" s="451"/>
      <c r="C45" s="709" t="s">
        <v>1080</v>
      </c>
      <c r="D45" s="709"/>
      <c r="E45" s="710"/>
      <c r="F45" s="598" t="s">
        <v>53</v>
      </c>
      <c r="G45" s="599"/>
      <c r="H45" s="600"/>
      <c r="I45" s="24"/>
      <c r="J45" s="75"/>
      <c r="K45" s="19"/>
      <c r="L45" s="70"/>
      <c r="M45" s="70"/>
      <c r="N45" s="70"/>
      <c r="O45" s="70"/>
      <c r="P45" s="70"/>
      <c r="Q45" s="19" t="str">
        <f>F45</f>
        <v>Yes</v>
      </c>
      <c r="R45" s="73" t="str">
        <f>C45</f>
        <v>i. Is this a parastatal?</v>
      </c>
      <c r="S45" s="70"/>
      <c r="T45" s="42"/>
      <c r="U45" s="42"/>
      <c r="V45" s="42"/>
      <c r="W45" s="114"/>
      <c r="X45" s="114"/>
      <c r="Z45" s="143"/>
    </row>
    <row r="46" spans="1:26" s="115" customFormat="1">
      <c r="A46" s="601"/>
      <c r="B46" s="759"/>
      <c r="C46" s="759"/>
      <c r="D46" s="759"/>
      <c r="E46" s="759"/>
      <c r="F46" s="759"/>
      <c r="G46" s="759"/>
      <c r="H46" s="760"/>
      <c r="I46" s="24"/>
      <c r="J46" s="75"/>
      <c r="K46" s="19"/>
      <c r="L46" s="70"/>
      <c r="M46" s="70"/>
      <c r="N46" s="70"/>
      <c r="O46" s="70"/>
      <c r="P46" s="70"/>
      <c r="Q46" s="19"/>
      <c r="R46" s="73"/>
      <c r="S46" s="70"/>
      <c r="T46" s="42"/>
      <c r="U46" s="42"/>
      <c r="V46" s="42"/>
      <c r="W46" s="114"/>
      <c r="X46" s="114"/>
      <c r="Z46" s="143"/>
    </row>
    <row r="47" spans="1:26" s="115" customFormat="1" ht="75.75" thickBot="1">
      <c r="A47" s="584" t="s">
        <v>1081</v>
      </c>
      <c r="B47" s="564"/>
      <c r="C47" s="565"/>
      <c r="D47" s="602" t="s">
        <v>457</v>
      </c>
      <c r="E47" s="603"/>
      <c r="F47" s="603"/>
      <c r="G47" s="603"/>
      <c r="H47" s="604"/>
      <c r="I47" s="18"/>
      <c r="J47" s="75"/>
      <c r="K47" s="19" t="str">
        <f>A47</f>
        <v xml:space="preserve">B9. Comments about finance and procurement
</v>
      </c>
      <c r="L47" s="70"/>
      <c r="M47" s="70"/>
      <c r="N47" s="70"/>
      <c r="O47" s="19" t="str">
        <f>D47</f>
        <v>In 2009, there was a shortage of Lo-femenal at the central level; then the Family Health Directorate (FHD) requested to CAMEG to use part of the funds generated by contraceptive distribution to procure 600,000 cycles of combined oral pills. The FHD also uses part of the contraceptive-generated funds to support the CPTs (contraceptive procurement tables) exercise workshops.</v>
      </c>
      <c r="P47" s="70"/>
      <c r="Q47" s="70"/>
      <c r="R47" s="19"/>
      <c r="S47" s="70"/>
      <c r="T47" s="42"/>
      <c r="U47" s="42"/>
      <c r="V47" s="42"/>
      <c r="W47" s="114"/>
      <c r="X47" s="114"/>
      <c r="Z47" s="143"/>
    </row>
    <row r="48" spans="1:26" s="115" customFormat="1" ht="16.5" thickBot="1">
      <c r="A48" s="559" t="s">
        <v>477</v>
      </c>
      <c r="B48" s="560"/>
      <c r="C48" s="560"/>
      <c r="D48" s="560"/>
      <c r="E48" s="560"/>
      <c r="F48" s="560"/>
      <c r="G48" s="560"/>
      <c r="H48" s="10"/>
      <c r="I48" s="26"/>
      <c r="J48" s="75"/>
      <c r="K48" s="19"/>
      <c r="L48" s="70"/>
      <c r="M48" s="70"/>
      <c r="N48" s="70"/>
      <c r="O48" s="70"/>
      <c r="P48" s="70"/>
      <c r="Q48" s="70"/>
      <c r="R48" s="19"/>
      <c r="S48" s="70"/>
      <c r="T48" s="42"/>
      <c r="U48" s="42"/>
      <c r="V48" s="42"/>
      <c r="W48" s="114"/>
      <c r="X48" s="114"/>
      <c r="Z48" s="143"/>
    </row>
    <row r="49" spans="1:26" s="115" customFormat="1" ht="45">
      <c r="A49" s="605" t="s">
        <v>1082</v>
      </c>
      <c r="B49" s="606"/>
      <c r="C49" s="606"/>
      <c r="D49" s="606"/>
      <c r="E49" s="606"/>
      <c r="F49" s="606"/>
      <c r="G49" s="606"/>
      <c r="H49" s="607"/>
      <c r="I49" s="17"/>
      <c r="J49" s="75"/>
      <c r="K49" s="19"/>
      <c r="L49" s="70"/>
      <c r="M49" s="70"/>
      <c r="N49" s="70"/>
      <c r="O49" s="70"/>
      <c r="P49" s="70"/>
      <c r="Q49" s="70"/>
      <c r="R49" s="19"/>
      <c r="S49" s="70"/>
      <c r="T49" s="42"/>
      <c r="U49" s="42"/>
      <c r="V49" s="42"/>
      <c r="W49" s="114"/>
      <c r="X49" s="119"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143"/>
    </row>
    <row r="50" spans="1:26" s="3" customFormat="1" ht="30">
      <c r="A50" s="608" t="s">
        <v>1083</v>
      </c>
      <c r="B50" s="609"/>
      <c r="C50" s="610"/>
      <c r="D50" s="611" t="s">
        <v>1084</v>
      </c>
      <c r="E50" s="611"/>
      <c r="F50" s="160" t="s">
        <v>1085</v>
      </c>
      <c r="G50" s="161" t="s">
        <v>1086</v>
      </c>
      <c r="H50" s="162" t="s">
        <v>1066</v>
      </c>
      <c r="I50" s="27"/>
      <c r="J50" s="81"/>
      <c r="K50" s="19" t="str">
        <f>A50</f>
        <v>Contraceptive Method</v>
      </c>
      <c r="L50" s="82"/>
      <c r="M50" s="82"/>
      <c r="N50" s="82"/>
      <c r="O50" s="82"/>
      <c r="P50" s="82"/>
      <c r="Q50" s="82"/>
      <c r="R50" s="21"/>
      <c r="S50" s="82"/>
      <c r="T50" s="83"/>
      <c r="U50" s="83"/>
      <c r="V50" s="83"/>
      <c r="W50" s="101"/>
      <c r="X50" s="101"/>
      <c r="Z50" s="145"/>
    </row>
    <row r="51" spans="1:26" s="115" customFormat="1" ht="30">
      <c r="A51" s="124"/>
      <c r="B51" s="612" t="s">
        <v>1087</v>
      </c>
      <c r="C51" s="613"/>
      <c r="D51" s="693" t="s">
        <v>53</v>
      </c>
      <c r="E51" s="708"/>
      <c r="F51" s="447" t="s">
        <v>53</v>
      </c>
      <c r="G51" s="447" t="s">
        <v>53</v>
      </c>
      <c r="H51" s="153"/>
      <c r="I51" s="18"/>
      <c r="J51" s="75"/>
      <c r="K51" s="19" t="str">
        <f>B51</f>
        <v>a. Combined oral hormonal pills (estrogen + progestin - for  example, LoFemenol, Microgynon)</v>
      </c>
      <c r="L51" s="70"/>
      <c r="M51" s="70"/>
      <c r="N51" s="70"/>
      <c r="O51" s="70"/>
      <c r="P51" s="70"/>
      <c r="Q51" s="70"/>
      <c r="R51" s="19"/>
      <c r="S51" s="70"/>
      <c r="T51" s="42"/>
      <c r="U51" s="42"/>
      <c r="V51" s="42"/>
      <c r="W51" s="114"/>
      <c r="X51" s="114"/>
      <c r="Z51" s="143"/>
    </row>
    <row r="52" spans="1:26" s="115" customFormat="1" ht="30">
      <c r="A52" s="125"/>
      <c r="B52" s="612" t="s">
        <v>1088</v>
      </c>
      <c r="C52" s="613"/>
      <c r="D52" s="693" t="s">
        <v>53</v>
      </c>
      <c r="E52" s="708"/>
      <c r="F52" s="447" t="s">
        <v>53</v>
      </c>
      <c r="G52" s="447" t="s">
        <v>53</v>
      </c>
      <c r="H52" s="153"/>
      <c r="I52" s="18"/>
      <c r="J52" s="75"/>
      <c r="K52" s="19" t="str">
        <f t="shared" ref="K52:K62" si="2">B52</f>
        <v>b. Progestin-only oral hormonal pills (for example, Ovrette, Microlut)</v>
      </c>
      <c r="L52" s="70"/>
      <c r="M52" s="70"/>
      <c r="N52" s="70"/>
      <c r="O52" s="70"/>
      <c r="P52" s="70"/>
      <c r="Q52" s="70"/>
      <c r="R52" s="19"/>
      <c r="S52" s="70"/>
      <c r="T52" s="42"/>
      <c r="U52" s="42"/>
      <c r="V52" s="42"/>
      <c r="W52" s="114"/>
      <c r="X52" s="114"/>
      <c r="Z52" s="143"/>
    </row>
    <row r="53" spans="1:26" s="115" customFormat="1">
      <c r="A53" s="125"/>
      <c r="B53" s="612" t="s">
        <v>1089</v>
      </c>
      <c r="C53" s="613"/>
      <c r="D53" s="693" t="s">
        <v>53</v>
      </c>
      <c r="E53" s="708"/>
      <c r="F53" s="447" t="s">
        <v>53</v>
      </c>
      <c r="G53" s="447" t="s">
        <v>53</v>
      </c>
      <c r="H53" s="153"/>
      <c r="I53" s="18"/>
      <c r="J53" s="75"/>
      <c r="K53" s="19" t="str">
        <f t="shared" si="2"/>
        <v>c. Hormonal injections (for example, DepoProvera, Noristerat)</v>
      </c>
      <c r="L53" s="70"/>
      <c r="M53" s="70"/>
      <c r="N53" s="70"/>
      <c r="O53" s="70"/>
      <c r="P53" s="70"/>
      <c r="Q53" s="70"/>
      <c r="R53" s="19"/>
      <c r="S53" s="70"/>
      <c r="T53" s="42"/>
      <c r="U53" s="42"/>
      <c r="V53" s="42"/>
      <c r="W53" s="114"/>
      <c r="X53" s="114"/>
      <c r="Z53" s="143"/>
    </row>
    <row r="54" spans="1:26" s="115" customFormat="1">
      <c r="A54" s="125"/>
      <c r="B54" s="612" t="s">
        <v>1090</v>
      </c>
      <c r="C54" s="613"/>
      <c r="D54" s="693" t="s">
        <v>52</v>
      </c>
      <c r="E54" s="708"/>
      <c r="F54" s="447" t="s">
        <v>53</v>
      </c>
      <c r="G54" s="447" t="s">
        <v>53</v>
      </c>
      <c r="H54" s="153"/>
      <c r="I54" s="18"/>
      <c r="J54" s="75"/>
      <c r="K54" s="19" t="str">
        <f t="shared" si="2"/>
        <v>d. Hormonal implants (for example, Jadelle, Implanon)</v>
      </c>
      <c r="L54" s="70"/>
      <c r="M54" s="70"/>
      <c r="N54" s="70"/>
      <c r="O54" s="70"/>
      <c r="P54" s="70"/>
      <c r="Q54" s="70"/>
      <c r="R54" s="19"/>
      <c r="S54" s="70"/>
      <c r="T54" s="42"/>
      <c r="U54" s="42"/>
      <c r="V54" s="42"/>
      <c r="W54" s="114"/>
      <c r="X54" s="114"/>
      <c r="Z54" s="143"/>
    </row>
    <row r="55" spans="1:26" s="115" customFormat="1">
      <c r="A55" s="125"/>
      <c r="B55" s="612" t="s">
        <v>1091</v>
      </c>
      <c r="C55" s="613"/>
      <c r="D55" s="693" t="s">
        <v>52</v>
      </c>
      <c r="E55" s="708"/>
      <c r="F55" s="447" t="s">
        <v>53</v>
      </c>
      <c r="G55" s="447" t="s">
        <v>53</v>
      </c>
      <c r="H55" s="153"/>
      <c r="I55" s="18"/>
      <c r="J55" s="75"/>
      <c r="K55" s="19" t="str">
        <f t="shared" si="2"/>
        <v>e. Intrauterine devices (IUDs) (for example, Optima Copper T)</v>
      </c>
      <c r="L55" s="70"/>
      <c r="M55" s="70"/>
      <c r="N55" s="70"/>
      <c r="O55" s="70"/>
      <c r="P55" s="70"/>
      <c r="Q55" s="70"/>
      <c r="R55" s="19"/>
      <c r="S55" s="70"/>
      <c r="T55" s="42"/>
      <c r="U55" s="42"/>
      <c r="V55" s="42"/>
      <c r="W55" s="114"/>
      <c r="X55" s="114"/>
      <c r="Z55" s="143"/>
    </row>
    <row r="56" spans="1:26" s="115" customFormat="1">
      <c r="A56" s="125"/>
      <c r="B56" s="612" t="s">
        <v>1092</v>
      </c>
      <c r="C56" s="613"/>
      <c r="D56" s="693" t="s">
        <v>53</v>
      </c>
      <c r="E56" s="708"/>
      <c r="F56" s="447" t="s">
        <v>53</v>
      </c>
      <c r="G56" s="447" t="s">
        <v>53</v>
      </c>
      <c r="H56" s="153"/>
      <c r="I56" s="18"/>
      <c r="J56" s="75"/>
      <c r="K56" s="19" t="str">
        <f t="shared" si="2"/>
        <v>f. Male condoms</v>
      </c>
      <c r="L56" s="70"/>
      <c r="M56" s="70"/>
      <c r="N56" s="70"/>
      <c r="O56" s="70"/>
      <c r="P56" s="70"/>
      <c r="Q56" s="70"/>
      <c r="R56" s="19"/>
      <c r="S56" s="70"/>
      <c r="T56" s="42"/>
      <c r="U56" s="42"/>
      <c r="V56" s="42"/>
      <c r="W56" s="114"/>
      <c r="X56" s="114"/>
      <c r="Z56" s="143"/>
    </row>
    <row r="57" spans="1:26" s="115" customFormat="1">
      <c r="A57" s="125"/>
      <c r="B57" s="612" t="s">
        <v>1093</v>
      </c>
      <c r="C57" s="613"/>
      <c r="D57" s="693" t="s">
        <v>53</v>
      </c>
      <c r="E57" s="708"/>
      <c r="F57" s="447" t="s">
        <v>53</v>
      </c>
      <c r="G57" s="447" t="s">
        <v>53</v>
      </c>
      <c r="H57" s="153"/>
      <c r="I57" s="18"/>
      <c r="J57" s="75"/>
      <c r="K57" s="19" t="str">
        <f t="shared" si="2"/>
        <v>g. Female condoms</v>
      </c>
      <c r="L57" s="70"/>
      <c r="M57" s="70"/>
      <c r="N57" s="70"/>
      <c r="O57" s="70"/>
      <c r="P57" s="70"/>
      <c r="Q57" s="70"/>
      <c r="R57" s="19"/>
      <c r="S57" s="70"/>
      <c r="T57" s="42"/>
      <c r="U57" s="42"/>
      <c r="V57" s="42"/>
      <c r="W57" s="114"/>
      <c r="X57" s="114"/>
      <c r="Z57" s="143"/>
    </row>
    <row r="58" spans="1:26" s="115" customFormat="1" ht="30">
      <c r="A58" s="125"/>
      <c r="B58" s="612" t="s">
        <v>1094</v>
      </c>
      <c r="C58" s="613"/>
      <c r="D58" s="693" t="s">
        <v>53</v>
      </c>
      <c r="E58" s="708"/>
      <c r="F58" s="447" t="s">
        <v>53</v>
      </c>
      <c r="G58" s="447" t="s">
        <v>53</v>
      </c>
      <c r="H58" s="153"/>
      <c r="I58" s="18"/>
      <c r="J58" s="75"/>
      <c r="K58" s="19" t="str">
        <f t="shared" si="2"/>
        <v>h. Emergency contraceptive oral hormonal pills (for example, Postinor)</v>
      </c>
      <c r="L58" s="70"/>
      <c r="M58" s="70"/>
      <c r="N58" s="70"/>
      <c r="O58" s="70"/>
      <c r="P58" s="70"/>
      <c r="Q58" s="70"/>
      <c r="R58" s="19"/>
      <c r="S58" s="70"/>
      <c r="T58" s="42"/>
      <c r="U58" s="42"/>
      <c r="V58" s="42"/>
      <c r="W58" s="114"/>
      <c r="X58" s="114"/>
      <c r="Z58" s="143"/>
    </row>
    <row r="59" spans="1:26" s="115" customFormat="1" ht="30">
      <c r="A59" s="125"/>
      <c r="B59" s="612" t="s">
        <v>1095</v>
      </c>
      <c r="C59" s="613"/>
      <c r="D59" s="693" t="s">
        <v>52</v>
      </c>
      <c r="E59" s="708"/>
      <c r="F59" s="447" t="s">
        <v>53</v>
      </c>
      <c r="G59" s="447" t="s">
        <v>53</v>
      </c>
      <c r="H59" s="153"/>
      <c r="I59" s="18"/>
      <c r="J59" s="75"/>
      <c r="K59" s="19" t="str">
        <f t="shared" si="2"/>
        <v>i. Long-acting permanent method for males (for example, vasectomy)</v>
      </c>
      <c r="L59" s="70"/>
      <c r="M59" s="70"/>
      <c r="N59" s="70"/>
      <c r="O59" s="70"/>
      <c r="P59" s="70"/>
      <c r="Q59" s="70"/>
      <c r="R59" s="19"/>
      <c r="S59" s="70"/>
      <c r="T59" s="42"/>
      <c r="U59" s="42"/>
      <c r="V59" s="42"/>
      <c r="W59" s="114"/>
      <c r="X59" s="114"/>
      <c r="Z59" s="143"/>
    </row>
    <row r="60" spans="1:26" s="115" customFormat="1" ht="30">
      <c r="A60" s="125"/>
      <c r="B60" s="612" t="s">
        <v>1096</v>
      </c>
      <c r="C60" s="613"/>
      <c r="D60" s="693" t="s">
        <v>52</v>
      </c>
      <c r="E60" s="708"/>
      <c r="F60" s="447" t="s">
        <v>53</v>
      </c>
      <c r="G60" s="447" t="s">
        <v>53</v>
      </c>
      <c r="H60" s="153"/>
      <c r="I60" s="18"/>
      <c r="J60" s="75"/>
      <c r="K60" s="19" t="str">
        <f t="shared" si="2"/>
        <v>j. Long-acting permanent method for females (for example, tubal ligation)</v>
      </c>
      <c r="L60" s="70"/>
      <c r="M60" s="70"/>
      <c r="N60" s="70"/>
      <c r="O60" s="70"/>
      <c r="P60" s="70"/>
      <c r="Q60" s="70"/>
      <c r="R60" s="19"/>
      <c r="S60" s="70"/>
      <c r="T60" s="42"/>
      <c r="U60" s="42"/>
      <c r="V60" s="42"/>
      <c r="W60" s="114"/>
      <c r="X60" s="114"/>
      <c r="Z60" s="143"/>
    </row>
    <row r="61" spans="1:26" s="115" customFormat="1">
      <c r="A61" s="125"/>
      <c r="B61" s="612" t="s">
        <v>1097</v>
      </c>
      <c r="C61" s="613"/>
      <c r="D61" s="693" t="s">
        <v>52</v>
      </c>
      <c r="E61" s="708"/>
      <c r="F61" s="447" t="s">
        <v>53</v>
      </c>
      <c r="G61" s="447" t="s">
        <v>53</v>
      </c>
      <c r="H61" s="153"/>
      <c r="I61" s="18"/>
      <c r="J61" s="75"/>
      <c r="K61" s="19" t="str">
        <f t="shared" si="2"/>
        <v>k. CycleBeads</v>
      </c>
      <c r="L61" s="70"/>
      <c r="M61" s="70"/>
      <c r="N61" s="70"/>
      <c r="O61" s="70"/>
      <c r="P61" s="70"/>
      <c r="Q61" s="70"/>
      <c r="R61" s="19"/>
      <c r="S61" s="70"/>
      <c r="T61" s="42"/>
      <c r="U61" s="42"/>
      <c r="V61" s="42"/>
      <c r="W61" s="114"/>
      <c r="X61" s="114"/>
      <c r="Z61" s="143"/>
    </row>
    <row r="62" spans="1:26" s="115" customFormat="1" ht="45.75" thickBot="1">
      <c r="A62" s="126"/>
      <c r="B62" s="616" t="s">
        <v>1098</v>
      </c>
      <c r="C62" s="617"/>
      <c r="D62" s="707"/>
      <c r="E62" s="707"/>
      <c r="F62" s="450"/>
      <c r="G62" s="450"/>
      <c r="H62" s="154"/>
      <c r="I62" s="18"/>
      <c r="J62" s="75"/>
      <c r="K62" s="19" t="str">
        <f t="shared" si="2"/>
        <v>l. Other contraceptives - specify 
(Please provide the name of the other contraceptive(s) offered, by sector.)</v>
      </c>
      <c r="L62" s="70"/>
      <c r="M62" s="70"/>
      <c r="N62" s="70"/>
      <c r="O62" s="70"/>
      <c r="P62" s="70"/>
      <c r="Q62" s="70"/>
      <c r="R62" s="19"/>
      <c r="S62" s="70"/>
      <c r="T62" s="42"/>
      <c r="U62" s="42"/>
      <c r="V62" s="42"/>
      <c r="W62" s="114"/>
      <c r="X62" s="114"/>
      <c r="Z62" s="143"/>
    </row>
    <row r="63" spans="1:26" s="127" customFormat="1" ht="16.5" thickBot="1">
      <c r="A63" s="619" t="s">
        <v>564</v>
      </c>
      <c r="B63" s="620"/>
      <c r="C63" s="620"/>
      <c r="D63" s="620"/>
      <c r="E63" s="620"/>
      <c r="F63" s="620"/>
      <c r="G63" s="620"/>
      <c r="H63" s="159"/>
      <c r="I63" s="26"/>
      <c r="J63" s="81"/>
      <c r="K63" s="19"/>
      <c r="L63" s="82"/>
      <c r="M63" s="82"/>
      <c r="N63" s="82"/>
      <c r="O63" s="82"/>
      <c r="P63" s="82"/>
      <c r="Q63" s="82"/>
      <c r="R63" s="21"/>
      <c r="S63" s="82"/>
      <c r="T63" s="83"/>
      <c r="U63" s="83"/>
      <c r="V63" s="83"/>
      <c r="W63" s="101"/>
      <c r="X63" s="101"/>
      <c r="Z63" s="146"/>
    </row>
    <row r="64" spans="1:26" s="115" customFormat="1" ht="30">
      <c r="A64" s="582" t="s">
        <v>565</v>
      </c>
      <c r="B64" s="574"/>
      <c r="C64" s="574"/>
      <c r="D64" s="574"/>
      <c r="E64" s="574"/>
      <c r="F64" s="574"/>
      <c r="G64" s="583"/>
      <c r="H64" s="444" t="s">
        <v>53</v>
      </c>
      <c r="I64" s="36" t="str">
        <f>A64</f>
        <v>D1. Is there a contraceptive security or reproductive health commodity security strategy or is contraceptive security explicitly included in a country strategy?</v>
      </c>
      <c r="J64" s="75"/>
      <c r="K64" s="19"/>
      <c r="L64" s="70"/>
      <c r="M64" s="70"/>
      <c r="N64" s="70"/>
      <c r="O64" s="70"/>
      <c r="P64" s="70"/>
      <c r="Q64" s="70"/>
      <c r="R64" s="19"/>
      <c r="S64" s="70"/>
      <c r="T64" s="42"/>
      <c r="U64" s="42"/>
      <c r="V64" s="42"/>
      <c r="W64" s="114"/>
      <c r="X64" s="114"/>
      <c r="Z64" s="143"/>
    </row>
    <row r="65" spans="1:26" s="115" customFormat="1" ht="15.75" thickBot="1">
      <c r="A65" s="621" t="s">
        <v>1099</v>
      </c>
      <c r="B65" s="622"/>
      <c r="C65" s="622"/>
      <c r="D65" s="14"/>
      <c r="E65" s="14"/>
      <c r="F65" s="14"/>
      <c r="G65" s="14"/>
      <c r="H65" s="15"/>
      <c r="I65" s="14"/>
      <c r="J65" s="75"/>
      <c r="K65" s="19"/>
      <c r="L65" s="70"/>
      <c r="M65" s="70"/>
      <c r="N65" s="70"/>
      <c r="O65" s="70"/>
      <c r="P65" s="70"/>
      <c r="Q65" s="70"/>
      <c r="R65" s="19"/>
      <c r="S65" s="70"/>
      <c r="T65" s="42"/>
      <c r="U65" s="42"/>
      <c r="V65" s="42"/>
      <c r="W65" s="114"/>
      <c r="X65" s="114"/>
      <c r="Z65" s="143"/>
    </row>
    <row r="66" spans="1:26" s="115" customFormat="1" ht="45">
      <c r="A66" s="33"/>
      <c r="B66" s="623" t="s">
        <v>1100</v>
      </c>
      <c r="C66" s="624"/>
      <c r="D66" s="624" t="s">
        <v>1101</v>
      </c>
      <c r="E66" s="624"/>
      <c r="F66" s="439" t="s">
        <v>1102</v>
      </c>
      <c r="G66" s="624" t="s">
        <v>1103</v>
      </c>
      <c r="H66" s="625"/>
      <c r="I66" s="36"/>
      <c r="J66" s="79" t="str">
        <f>G66</f>
        <v>Is the contraceptive security strategy being implemented?</v>
      </c>
      <c r="K66" s="19" t="str">
        <f>B66</f>
        <v>Strategy name</v>
      </c>
      <c r="L66" s="70"/>
      <c r="M66" s="80">
        <f>E66</f>
        <v>0</v>
      </c>
      <c r="N66" s="70"/>
      <c r="O66" s="70"/>
      <c r="P66" s="70"/>
      <c r="Q66" s="70"/>
      <c r="R66" s="19"/>
      <c r="S66" s="19" t="str">
        <f>D66</f>
        <v>Years Covered</v>
      </c>
      <c r="T66" s="42"/>
      <c r="U66" s="42"/>
      <c r="V66" s="42"/>
      <c r="W66" s="114"/>
      <c r="X66" s="114"/>
      <c r="Z66" s="143"/>
    </row>
    <row r="67" spans="1:26" s="115" customFormat="1" ht="30.75" thickBot="1">
      <c r="A67" s="33"/>
      <c r="B67" s="32" t="s">
        <v>1104</v>
      </c>
      <c r="C67" s="437" t="s">
        <v>571</v>
      </c>
      <c r="D67" s="626" t="s">
        <v>601</v>
      </c>
      <c r="E67" s="627"/>
      <c r="F67" s="438" t="s">
        <v>53</v>
      </c>
      <c r="G67" s="628" t="s">
        <v>53</v>
      </c>
      <c r="H67" s="629"/>
      <c r="I67" s="36"/>
      <c r="J67" s="79" t="str">
        <f>G67</f>
        <v>Yes</v>
      </c>
      <c r="K67" s="19" t="str">
        <f>B67</f>
        <v>a</v>
      </c>
      <c r="L67" s="70"/>
      <c r="M67" s="80">
        <f>E67</f>
        <v>0</v>
      </c>
      <c r="N67" s="70"/>
      <c r="O67" s="70"/>
      <c r="P67" s="70"/>
      <c r="Q67" s="70"/>
      <c r="R67" s="19"/>
      <c r="S67" s="19" t="str">
        <f>D67</f>
        <v>2006-2015</v>
      </c>
      <c r="T67" s="42"/>
      <c r="U67" s="42"/>
      <c r="V67" s="42"/>
      <c r="W67" s="114"/>
      <c r="X67" s="114"/>
      <c r="Z67" s="143"/>
    </row>
    <row r="68" spans="1:26" s="115" customFormat="1" ht="30">
      <c r="A68" s="595" t="s">
        <v>621</v>
      </c>
      <c r="B68" s="596"/>
      <c r="C68" s="596"/>
      <c r="D68" s="596"/>
      <c r="E68" s="596"/>
      <c r="F68" s="630" t="s">
        <v>52</v>
      </c>
      <c r="G68" s="631"/>
      <c r="H68" s="632"/>
      <c r="I68" s="36"/>
      <c r="J68" s="79"/>
      <c r="K68" s="19"/>
      <c r="L68" s="70"/>
      <c r="M68" s="70"/>
      <c r="N68" s="70"/>
      <c r="O68" s="70"/>
      <c r="P68" s="70"/>
      <c r="Q68" s="73" t="str">
        <f>F68</f>
        <v>No</v>
      </c>
      <c r="R68" s="19" t="str">
        <f>A68</f>
        <v>D2. Are any family planning commodities subject to duties, import taxes, or other fees?</v>
      </c>
      <c r="S68" s="70"/>
      <c r="T68" s="42"/>
      <c r="U68" s="42"/>
      <c r="V68" s="42"/>
      <c r="W68" s="114"/>
      <c r="X68" s="114"/>
      <c r="Z68" s="143"/>
    </row>
    <row r="69" spans="1:26" s="115" customFormat="1" ht="30">
      <c r="A69" s="43"/>
      <c r="B69" s="564" t="s">
        <v>1105</v>
      </c>
      <c r="C69" s="564"/>
      <c r="D69" s="565"/>
      <c r="E69" s="33" t="s">
        <v>1106</v>
      </c>
      <c r="F69" s="577"/>
      <c r="G69" s="577"/>
      <c r="H69" s="578"/>
      <c r="I69" s="36"/>
      <c r="J69" s="79"/>
      <c r="K69" s="19"/>
      <c r="L69" s="70"/>
      <c r="M69" s="70"/>
      <c r="N69" s="70"/>
      <c r="O69" s="70"/>
      <c r="P69" s="19" t="str">
        <f>B69</f>
        <v>a. If yes, for which methods and for which sectors (public, NGO, commercial sector)?</v>
      </c>
      <c r="Q69" s="73">
        <f>F69</f>
        <v>0</v>
      </c>
      <c r="R69" s="19"/>
      <c r="S69" s="70"/>
      <c r="T69" s="42"/>
      <c r="U69" s="42"/>
      <c r="V69" s="42"/>
      <c r="W69" s="114"/>
      <c r="X69" s="114"/>
      <c r="Z69" s="143"/>
    </row>
    <row r="70" spans="1:26" s="115" customFormat="1">
      <c r="A70" s="89"/>
      <c r="B70" s="574"/>
      <c r="C70" s="574"/>
      <c r="D70" s="583"/>
      <c r="E70" s="33" t="s">
        <v>1107</v>
      </c>
      <c r="F70" s="577"/>
      <c r="G70" s="577"/>
      <c r="H70" s="578"/>
      <c r="I70" s="36"/>
      <c r="J70" s="79"/>
      <c r="K70" s="19"/>
      <c r="L70" s="70"/>
      <c r="M70" s="70"/>
      <c r="N70" s="70"/>
      <c r="O70" s="70"/>
      <c r="P70" s="19">
        <f>B70</f>
        <v>0</v>
      </c>
      <c r="Q70" s="73">
        <f>F70</f>
        <v>0</v>
      </c>
      <c r="R70" s="19"/>
      <c r="S70" s="70"/>
      <c r="T70" s="42"/>
      <c r="U70" s="42"/>
      <c r="V70" s="42"/>
      <c r="W70" s="114"/>
      <c r="X70" s="114"/>
      <c r="Z70" s="143"/>
    </row>
    <row r="71" spans="1:26" s="115" customFormat="1">
      <c r="A71" s="33"/>
      <c r="B71" s="579" t="s">
        <v>1108</v>
      </c>
      <c r="C71" s="579"/>
      <c r="D71" s="580"/>
      <c r="E71" s="566"/>
      <c r="F71" s="567"/>
      <c r="G71" s="567"/>
      <c r="H71" s="568"/>
      <c r="I71" s="36"/>
      <c r="J71" s="79"/>
      <c r="K71" s="19"/>
      <c r="L71" s="70"/>
      <c r="M71" s="80">
        <f>E71</f>
        <v>0</v>
      </c>
      <c r="N71" s="80">
        <f>E71</f>
        <v>0</v>
      </c>
      <c r="O71" s="70"/>
      <c r="P71" s="19"/>
      <c r="Q71" s="70"/>
      <c r="R71" s="19" t="str">
        <f>B71</f>
        <v>b. If yes, how much are the duties, taxes, or fees?</v>
      </c>
      <c r="S71" s="70"/>
      <c r="T71" s="42"/>
      <c r="U71" s="42"/>
      <c r="V71" s="42"/>
      <c r="W71" s="114"/>
      <c r="X71" s="114"/>
      <c r="Z71" s="143"/>
    </row>
    <row r="72" spans="1:26" s="115" customFormat="1" ht="30">
      <c r="A72" s="584" t="s">
        <v>1109</v>
      </c>
      <c r="B72" s="564"/>
      <c r="C72" s="564"/>
      <c r="D72" s="564"/>
      <c r="E72" s="564"/>
      <c r="F72" s="564"/>
      <c r="G72" s="565"/>
      <c r="H72" s="99" t="s">
        <v>52</v>
      </c>
      <c r="I72" s="36" t="str">
        <f>A72</f>
        <v>D3. Are there policies that affect the ability of the private sector (commercial sector or NGOs) to provide contraceptives (for example: price controls, distribution limitations, taxes/duties, advertising bans, etc.)?</v>
      </c>
      <c r="J72" s="79"/>
      <c r="K72" s="19"/>
      <c r="L72" s="70"/>
      <c r="M72" s="70"/>
      <c r="N72" s="70"/>
      <c r="O72" s="70"/>
      <c r="P72" s="19"/>
      <c r="Q72" s="70"/>
      <c r="R72" s="19"/>
      <c r="S72" s="70"/>
      <c r="T72" s="42"/>
      <c r="U72" s="42"/>
      <c r="V72" s="42"/>
      <c r="W72" s="114"/>
      <c r="X72" s="114"/>
      <c r="Z72" s="143"/>
    </row>
    <row r="73" spans="1:26" s="115" customFormat="1">
      <c r="A73" s="33"/>
      <c r="B73" s="579" t="s">
        <v>1110</v>
      </c>
      <c r="C73" s="579"/>
      <c r="D73" s="566"/>
      <c r="E73" s="567"/>
      <c r="F73" s="567"/>
      <c r="G73" s="567"/>
      <c r="H73" s="568"/>
      <c r="I73" s="36"/>
      <c r="J73" s="79"/>
      <c r="K73" s="19" t="str">
        <f>B73</f>
        <v>a. If yes, describe the policies.</v>
      </c>
      <c r="L73" s="70"/>
      <c r="M73" s="70"/>
      <c r="N73" s="72"/>
      <c r="O73" s="73">
        <f>D73</f>
        <v>0</v>
      </c>
      <c r="P73" s="19"/>
      <c r="Q73" s="70"/>
      <c r="R73" s="70"/>
      <c r="S73" s="70"/>
      <c r="T73" s="42"/>
      <c r="U73" s="42"/>
      <c r="V73" s="42"/>
      <c r="W73" s="114"/>
      <c r="X73" s="114"/>
      <c r="Z73" s="143"/>
    </row>
    <row r="74" spans="1:26" s="115" customFormat="1">
      <c r="A74" s="581" t="s">
        <v>1111</v>
      </c>
      <c r="B74" s="579"/>
      <c r="C74" s="579"/>
      <c r="D74" s="579"/>
      <c r="E74" s="579"/>
      <c r="F74" s="579"/>
      <c r="G74" s="580"/>
      <c r="H74" s="99" t="s">
        <v>53</v>
      </c>
      <c r="I74" s="36" t="str">
        <f>A74</f>
        <v>D4. Do policies or regulations exist that restrict who can sell or dispense particular contraceptive methods?</v>
      </c>
      <c r="J74" s="79"/>
      <c r="K74" s="19"/>
      <c r="L74" s="70"/>
      <c r="M74" s="70"/>
      <c r="N74" s="70"/>
      <c r="O74" s="19"/>
      <c r="P74" s="19"/>
      <c r="Q74" s="70"/>
      <c r="R74" s="70"/>
      <c r="S74" s="70"/>
      <c r="T74" s="42"/>
      <c r="U74" s="42"/>
      <c r="V74" s="42"/>
      <c r="W74" s="114"/>
      <c r="X74" s="114"/>
      <c r="Z74" s="143"/>
    </row>
    <row r="75" spans="1:26" s="115" customFormat="1" ht="15.75" thickBot="1">
      <c r="A75" s="431"/>
      <c r="B75" s="564" t="s">
        <v>1112</v>
      </c>
      <c r="C75" s="564"/>
      <c r="D75" s="11"/>
      <c r="E75" s="12"/>
      <c r="F75" s="12"/>
      <c r="G75" s="12"/>
      <c r="H75" s="13"/>
      <c r="I75" s="29"/>
      <c r="J75" s="79"/>
      <c r="K75" s="19"/>
      <c r="L75" s="70"/>
      <c r="M75" s="70"/>
      <c r="N75" s="70"/>
      <c r="O75" s="19"/>
      <c r="P75" s="19"/>
      <c r="Q75" s="70"/>
      <c r="R75" s="70"/>
      <c r="S75" s="70"/>
      <c r="T75" s="42"/>
      <c r="U75" s="42"/>
      <c r="V75" s="42"/>
      <c r="W75" s="114"/>
      <c r="X75" s="114"/>
      <c r="Z75" s="143"/>
    </row>
    <row r="76" spans="1:26" s="115" customFormat="1" ht="45">
      <c r="A76" s="128"/>
      <c r="B76" s="633" t="s">
        <v>1113</v>
      </c>
      <c r="C76" s="634"/>
      <c r="D76" s="635"/>
      <c r="E76" s="636" t="s">
        <v>1114</v>
      </c>
      <c r="F76" s="637"/>
      <c r="G76" s="636" t="s">
        <v>1115</v>
      </c>
      <c r="H76" s="638"/>
      <c r="I76" s="30"/>
      <c r="J76" s="85" t="str">
        <f>G76</f>
        <v>Describe private sector restriction on who is allowed to sell or dispense the method</v>
      </c>
      <c r="K76" s="19"/>
      <c r="L76" s="70"/>
      <c r="M76" s="70"/>
      <c r="N76" s="70"/>
      <c r="O76" s="19"/>
      <c r="P76" s="19" t="str">
        <f>B76</f>
        <v>Contraceptive Method(s)</v>
      </c>
      <c r="Q76" s="70"/>
      <c r="R76" s="70"/>
      <c r="S76" s="70"/>
      <c r="T76" s="42"/>
      <c r="U76" s="129" t="str">
        <f>E76</f>
        <v>Describe public sector restriction on who is allowed to sell or dispense the method</v>
      </c>
      <c r="V76" s="42"/>
      <c r="W76" s="114"/>
      <c r="X76" s="114"/>
      <c r="Z76" s="143"/>
    </row>
    <row r="77" spans="1:26" s="115" customFormat="1" ht="15.75" thickBot="1">
      <c r="A77" s="130"/>
      <c r="B77" s="6" t="s">
        <v>1104</v>
      </c>
      <c r="C77" s="577" t="s">
        <v>693</v>
      </c>
      <c r="D77" s="578"/>
      <c r="E77" s="643" t="s">
        <v>713</v>
      </c>
      <c r="F77" s="643"/>
      <c r="G77" s="639" t="s">
        <v>735</v>
      </c>
      <c r="H77" s="640"/>
      <c r="I77" s="28"/>
      <c r="J77" s="79" t="str">
        <f>G77</f>
        <v>No data</v>
      </c>
      <c r="K77" s="19"/>
      <c r="L77" s="70"/>
      <c r="M77" s="80" t="str">
        <f>E77</f>
        <v>Nurses, Midwives and Doctors</v>
      </c>
      <c r="N77" s="70"/>
      <c r="O77" s="19"/>
      <c r="P77" s="19" t="str">
        <f>C77</f>
        <v>Implants</v>
      </c>
      <c r="Q77" s="70"/>
      <c r="R77" s="70"/>
      <c r="S77" s="70"/>
      <c r="T77" s="42"/>
      <c r="U77" s="129" t="str">
        <f>E77</f>
        <v>Nurses, Midwives and Doctors</v>
      </c>
      <c r="V77" s="42"/>
      <c r="W77" s="114"/>
      <c r="X77" s="114"/>
      <c r="Z77" s="143"/>
    </row>
    <row r="78" spans="1:26" s="115" customFormat="1" ht="15.75" thickBot="1">
      <c r="A78" s="130"/>
      <c r="B78" s="6" t="s">
        <v>1116</v>
      </c>
      <c r="C78" s="577" t="s">
        <v>695</v>
      </c>
      <c r="D78" s="578"/>
      <c r="E78" s="643" t="s">
        <v>713</v>
      </c>
      <c r="F78" s="643"/>
      <c r="G78" s="639" t="s">
        <v>735</v>
      </c>
      <c r="H78" s="640"/>
      <c r="I78" s="28"/>
      <c r="J78" s="79" t="str">
        <f>G78</f>
        <v>No data</v>
      </c>
      <c r="K78" s="19"/>
      <c r="L78" s="70"/>
      <c r="M78" s="80" t="str">
        <f>E78</f>
        <v>Nurses, Midwives and Doctors</v>
      </c>
      <c r="N78" s="70"/>
      <c r="O78" s="19"/>
      <c r="P78" s="19" t="str">
        <f>C78</f>
        <v>IUDs</v>
      </c>
      <c r="Q78" s="70"/>
      <c r="R78" s="70"/>
      <c r="S78" s="70"/>
      <c r="T78" s="42"/>
      <c r="U78" s="129" t="str">
        <f>E78</f>
        <v>Nurses, Midwives and Doctors</v>
      </c>
      <c r="V78" s="42"/>
      <c r="W78" s="114"/>
      <c r="X78" s="114"/>
      <c r="Z78" s="143"/>
    </row>
    <row r="79" spans="1:26" s="115" customFormat="1" ht="30.75" thickBot="1">
      <c r="A79" s="130"/>
      <c r="B79" s="16" t="s">
        <v>1117</v>
      </c>
      <c r="C79" s="641" t="s">
        <v>774</v>
      </c>
      <c r="D79" s="642"/>
      <c r="E79" s="643" t="s">
        <v>778</v>
      </c>
      <c r="F79" s="643"/>
      <c r="G79" s="643" t="s">
        <v>735</v>
      </c>
      <c r="H79" s="644"/>
      <c r="I79" s="28"/>
      <c r="J79" s="79" t="str">
        <f>G79</f>
        <v>No data</v>
      </c>
      <c r="K79" s="19"/>
      <c r="L79" s="70"/>
      <c r="M79" s="80" t="str">
        <f>E79</f>
        <v>Only the Medical Doctors can provide this service</v>
      </c>
      <c r="N79" s="70"/>
      <c r="O79" s="19"/>
      <c r="P79" s="19" t="str">
        <f>C79</f>
        <v>Long-acting permanent methods</v>
      </c>
      <c r="Q79" s="70"/>
      <c r="R79" s="70"/>
      <c r="S79" s="70"/>
      <c r="T79" s="42"/>
      <c r="U79" s="129" t="str">
        <f>E79</f>
        <v>Only the Medical Doctors can provide this service</v>
      </c>
      <c r="V79" s="42"/>
      <c r="W79" s="114"/>
      <c r="X79" s="114"/>
      <c r="Z79" s="143"/>
    </row>
    <row r="80" spans="1:26" s="132" customFormat="1" ht="15.75" thickBot="1">
      <c r="A80" s="645"/>
      <c r="B80" s="646"/>
      <c r="C80" s="646"/>
      <c r="D80" s="646"/>
      <c r="E80" s="646"/>
      <c r="F80" s="646"/>
      <c r="G80" s="646"/>
      <c r="H80" s="647"/>
      <c r="I80" s="55"/>
      <c r="J80" s="86"/>
      <c r="K80" s="54">
        <f>C80</f>
        <v>0</v>
      </c>
      <c r="L80" s="54"/>
      <c r="M80" s="54"/>
      <c r="N80" s="54"/>
      <c r="O80" s="54"/>
      <c r="P80" s="54"/>
      <c r="Q80" s="54"/>
      <c r="R80" s="54"/>
      <c r="S80" s="54"/>
      <c r="T80" s="54"/>
      <c r="U80" s="54"/>
      <c r="V80" s="54"/>
      <c r="W80" s="131"/>
      <c r="X80" s="131"/>
      <c r="Z80" s="147"/>
    </row>
    <row r="81" spans="1:26" s="115" customFormat="1" ht="45">
      <c r="A81" s="561" t="s">
        <v>786</v>
      </c>
      <c r="B81" s="562"/>
      <c r="C81" s="562"/>
      <c r="D81" s="57" t="s">
        <v>1062</v>
      </c>
      <c r="E81" s="636" t="s">
        <v>1118</v>
      </c>
      <c r="F81" s="648"/>
      <c r="G81" s="637"/>
      <c r="H81" s="155" t="s">
        <v>1119</v>
      </c>
      <c r="I81" s="27"/>
      <c r="J81" s="79"/>
      <c r="K81" s="19" t="str">
        <f>A81</f>
        <v>D5. Does the country have laws, regulations, or policies that make it difficult for the following sub-populations to access effective family planning services?</v>
      </c>
      <c r="L81" s="70"/>
      <c r="M81" s="70"/>
      <c r="N81" s="70"/>
      <c r="O81" s="19"/>
      <c r="P81" s="70"/>
      <c r="Q81" s="70"/>
      <c r="R81" s="70"/>
      <c r="S81" s="70"/>
      <c r="T81" s="42"/>
      <c r="U81" s="42"/>
      <c r="V81" s="129" t="str">
        <f>E81</f>
        <v xml:space="preserve">If yes, describe laws/regulations/policies affecting access </v>
      </c>
      <c r="W81" s="114"/>
      <c r="X81" s="114"/>
      <c r="Z81" s="143"/>
    </row>
    <row r="82" spans="1:26" s="115" customFormat="1">
      <c r="A82" s="33"/>
      <c r="B82" s="579" t="s">
        <v>1120</v>
      </c>
      <c r="C82" s="579"/>
      <c r="D82" s="99" t="s">
        <v>52</v>
      </c>
      <c r="E82" s="567"/>
      <c r="F82" s="567"/>
      <c r="G82" s="568"/>
      <c r="H82" s="99"/>
      <c r="I82" s="25"/>
      <c r="J82" s="79"/>
      <c r="K82" s="19" t="str">
        <f>B82</f>
        <v>a. Unmarried women</v>
      </c>
      <c r="L82" s="70"/>
      <c r="M82" s="80">
        <f>E82</f>
        <v>0</v>
      </c>
      <c r="N82" s="70"/>
      <c r="O82" s="19"/>
      <c r="P82" s="70"/>
      <c r="Q82" s="70"/>
      <c r="R82" s="70"/>
      <c r="S82" s="70"/>
      <c r="T82" s="42"/>
      <c r="U82" s="42"/>
      <c r="V82" s="129">
        <f>E82</f>
        <v>0</v>
      </c>
      <c r="W82" s="114"/>
      <c r="X82" s="114"/>
      <c r="Z82" s="143"/>
    </row>
    <row r="83" spans="1:26" s="115" customFormat="1">
      <c r="A83" s="33"/>
      <c r="B83" s="579" t="s">
        <v>1121</v>
      </c>
      <c r="C83" s="579"/>
      <c r="D83" s="99" t="s">
        <v>52</v>
      </c>
      <c r="E83" s="567"/>
      <c r="F83" s="567"/>
      <c r="G83" s="568"/>
      <c r="H83" s="99"/>
      <c r="I83" s="25"/>
      <c r="J83" s="79"/>
      <c r="K83" s="19" t="str">
        <f>B83</f>
        <v>b. Young people</v>
      </c>
      <c r="L83" s="70"/>
      <c r="M83" s="80">
        <f>E83</f>
        <v>0</v>
      </c>
      <c r="N83" s="70"/>
      <c r="O83" s="19"/>
      <c r="P83" s="70"/>
      <c r="Q83" s="70"/>
      <c r="R83" s="70"/>
      <c r="S83" s="70"/>
      <c r="T83" s="42"/>
      <c r="U83" s="42"/>
      <c r="V83" s="129">
        <f>E83</f>
        <v>0</v>
      </c>
      <c r="W83" s="114"/>
      <c r="X83" s="114"/>
      <c r="Z83" s="143"/>
    </row>
    <row r="84" spans="1:26" s="115" customFormat="1">
      <c r="A84" s="43"/>
      <c r="B84" s="564" t="s">
        <v>1122</v>
      </c>
      <c r="C84" s="564"/>
      <c r="D84" s="99"/>
      <c r="E84" s="649"/>
      <c r="F84" s="649"/>
      <c r="G84" s="650"/>
      <c r="H84" s="99"/>
      <c r="I84" s="25"/>
      <c r="J84" s="79"/>
      <c r="K84" s="19" t="str">
        <f>B84</f>
        <v>c. Other</v>
      </c>
      <c r="L84" s="70"/>
      <c r="M84" s="80">
        <f>E84</f>
        <v>0</v>
      </c>
      <c r="N84" s="70"/>
      <c r="O84" s="19"/>
      <c r="P84" s="70"/>
      <c r="Q84" s="70"/>
      <c r="R84" s="70"/>
      <c r="S84" s="70"/>
      <c r="T84" s="42"/>
      <c r="U84" s="42"/>
      <c r="V84" s="129">
        <f>E84</f>
        <v>0</v>
      </c>
      <c r="W84" s="114"/>
      <c r="X84" s="114"/>
      <c r="Z84" s="143"/>
    </row>
    <row r="85" spans="1:26" s="134" customFormat="1">
      <c r="A85" s="651"/>
      <c r="B85" s="652"/>
      <c r="C85" s="652"/>
      <c r="D85" s="652"/>
      <c r="E85" s="652"/>
      <c r="F85" s="652"/>
      <c r="G85" s="652"/>
      <c r="H85" s="653"/>
      <c r="I85" s="14"/>
      <c r="J85" s="87"/>
      <c r="K85" s="56">
        <f>C85</f>
        <v>0</v>
      </c>
      <c r="L85" s="88"/>
      <c r="M85" s="88"/>
      <c r="N85" s="88"/>
      <c r="O85" s="56"/>
      <c r="P85" s="88"/>
      <c r="Q85" s="88"/>
      <c r="R85" s="88"/>
      <c r="S85" s="88"/>
      <c r="T85" s="88"/>
      <c r="U85" s="88"/>
      <c r="V85" s="88"/>
      <c r="W85" s="133"/>
      <c r="X85" s="133"/>
      <c r="Z85" s="143"/>
    </row>
    <row r="86" spans="1:26" s="115" customFormat="1" ht="45">
      <c r="A86" s="581" t="s">
        <v>1123</v>
      </c>
      <c r="B86" s="579"/>
      <c r="C86" s="579"/>
      <c r="D86" s="579"/>
      <c r="E86" s="579"/>
      <c r="F86" s="579"/>
      <c r="G86" s="579"/>
      <c r="H86" s="580"/>
      <c r="I86" s="27"/>
      <c r="J86" s="79"/>
      <c r="K86" s="19"/>
      <c r="L86" s="70"/>
      <c r="M86" s="70"/>
      <c r="N86" s="70"/>
      <c r="O86" s="19"/>
      <c r="P86" s="70"/>
      <c r="Q86" s="70"/>
      <c r="R86" s="70"/>
      <c r="S86" s="70"/>
      <c r="T86" s="42"/>
      <c r="U86" s="42"/>
      <c r="V86" s="42"/>
      <c r="W86" s="114"/>
      <c r="X86" s="123" t="str">
        <f>A86</f>
        <v xml:space="preserve">D6. Are there charges* to the client in the public sector for family planning:
*(This question refers to charges by policy, not under-the-table charges.)
</v>
      </c>
      <c r="Z86" s="256"/>
    </row>
    <row r="87" spans="1:26" s="115" customFormat="1">
      <c r="A87" s="33"/>
      <c r="B87" s="579" t="s">
        <v>1124</v>
      </c>
      <c r="C87" s="579"/>
      <c r="D87" s="579"/>
      <c r="E87" s="579"/>
      <c r="F87" s="579"/>
      <c r="G87" s="598" t="s">
        <v>53</v>
      </c>
      <c r="H87" s="600"/>
      <c r="I87" s="28"/>
      <c r="J87" s="79" t="str">
        <f>G87</f>
        <v>Yes</v>
      </c>
      <c r="K87" s="19"/>
      <c r="L87" s="70"/>
      <c r="M87" s="70"/>
      <c r="N87" s="70"/>
      <c r="O87" s="19"/>
      <c r="P87" s="70"/>
      <c r="Q87" s="70"/>
      <c r="R87" s="70"/>
      <c r="S87" s="70"/>
      <c r="T87" s="42"/>
      <c r="U87" s="42"/>
      <c r="V87" s="42"/>
      <c r="W87" s="114"/>
      <c r="X87" s="114"/>
      <c r="Y87" s="119" t="str">
        <f>B87</f>
        <v>a. Services?</v>
      </c>
      <c r="Z87" s="143"/>
    </row>
    <row r="88" spans="1:26" s="115" customFormat="1">
      <c r="A88" s="33"/>
      <c r="B88" s="579" t="s">
        <v>1125</v>
      </c>
      <c r="C88" s="579"/>
      <c r="D88" s="579"/>
      <c r="E88" s="579"/>
      <c r="F88" s="579"/>
      <c r="G88" s="598" t="s">
        <v>53</v>
      </c>
      <c r="H88" s="600"/>
      <c r="I88" s="28"/>
      <c r="J88" s="79" t="str">
        <f>G88</f>
        <v>Yes</v>
      </c>
      <c r="K88" s="19"/>
      <c r="L88" s="70"/>
      <c r="M88" s="70"/>
      <c r="N88" s="70"/>
      <c r="O88" s="19"/>
      <c r="P88" s="70"/>
      <c r="Q88" s="70"/>
      <c r="R88" s="70"/>
      <c r="S88" s="70"/>
      <c r="T88" s="42"/>
      <c r="U88" s="42"/>
      <c r="V88" s="42"/>
      <c r="W88" s="114"/>
      <c r="X88" s="114"/>
      <c r="Y88" s="119" t="str">
        <f>B88</f>
        <v>b. Commodities?</v>
      </c>
      <c r="Z88" s="143"/>
    </row>
    <row r="89" spans="1:26" s="115" customFormat="1">
      <c r="A89" s="33"/>
      <c r="B89" s="579" t="s">
        <v>1126</v>
      </c>
      <c r="C89" s="579"/>
      <c r="D89" s="579"/>
      <c r="E89" s="579"/>
      <c r="F89" s="579"/>
      <c r="G89" s="598" t="s">
        <v>53</v>
      </c>
      <c r="H89" s="600"/>
      <c r="I89" s="28"/>
      <c r="J89" s="79" t="str">
        <f>G89</f>
        <v>Yes</v>
      </c>
      <c r="K89" s="19"/>
      <c r="L89" s="70"/>
      <c r="M89" s="70"/>
      <c r="N89" s="70"/>
      <c r="O89" s="19"/>
      <c r="P89" s="70"/>
      <c r="Q89" s="70"/>
      <c r="R89" s="70"/>
      <c r="S89" s="70"/>
      <c r="T89" s="42"/>
      <c r="U89" s="42"/>
      <c r="V89" s="42"/>
      <c r="W89" s="114"/>
      <c r="X89" s="114"/>
      <c r="Y89" s="119" t="str">
        <f>B89</f>
        <v>c. If yes, are there exemptions for people who cannot afford to pay?</v>
      </c>
      <c r="Z89" s="143"/>
    </row>
    <row r="90" spans="1:26" s="115" customFormat="1" ht="30">
      <c r="A90" s="43"/>
      <c r="B90" s="65"/>
      <c r="C90" s="66" t="s">
        <v>1127</v>
      </c>
      <c r="D90" s="654" t="s">
        <v>805</v>
      </c>
      <c r="E90" s="649"/>
      <c r="F90" s="649"/>
      <c r="G90" s="649"/>
      <c r="H90" s="650"/>
      <c r="I90" s="28"/>
      <c r="J90" s="79"/>
      <c r="K90" s="19" t="str">
        <f>C90</f>
        <v>i. If yes, describe the exemptions.</v>
      </c>
      <c r="L90" s="70"/>
      <c r="M90" s="70"/>
      <c r="N90" s="72"/>
      <c r="O90" s="73" t="str">
        <f>D90</f>
        <v xml:space="preserve">The service provider appreciates the situation of unaffordability of the client. There is no official law for exemptions for clients who cannot afford to pay. </v>
      </c>
      <c r="P90" s="70"/>
      <c r="Q90" s="70"/>
      <c r="R90" s="70"/>
      <c r="S90" s="70"/>
      <c r="T90" s="42"/>
      <c r="U90" s="42"/>
      <c r="V90" s="42"/>
      <c r="W90" s="114"/>
      <c r="X90" s="114"/>
      <c r="Z90" s="143"/>
    </row>
    <row r="91" spans="1:26" s="115" customFormat="1" ht="30">
      <c r="A91" s="584" t="s">
        <v>1128</v>
      </c>
      <c r="B91" s="564"/>
      <c r="C91" s="564"/>
      <c r="D91" s="564"/>
      <c r="E91" s="564"/>
      <c r="F91" s="564"/>
      <c r="G91" s="579"/>
      <c r="H91" s="580"/>
      <c r="I91" s="434"/>
      <c r="J91" s="79"/>
      <c r="K91" s="19"/>
      <c r="L91" s="70"/>
      <c r="M91" s="70"/>
      <c r="N91" s="70"/>
      <c r="O91" s="19"/>
      <c r="P91" s="70"/>
      <c r="Q91" s="70"/>
      <c r="R91" s="70"/>
      <c r="S91" s="70"/>
      <c r="T91" s="42"/>
      <c r="U91" s="42"/>
      <c r="V91" s="42"/>
      <c r="W91" s="114"/>
      <c r="X91" s="123" t="str">
        <f>A91</f>
        <v xml:space="preserve">D7.  Information on country's Poverty Reduction Strategy Paper (PRSP)
</v>
      </c>
      <c r="Z91" s="143"/>
    </row>
    <row r="92" spans="1:26" s="1" customFormat="1" ht="30.75" customHeight="1">
      <c r="A92" s="250"/>
      <c r="B92" s="659" t="s">
        <v>1129</v>
      </c>
      <c r="C92" s="761"/>
      <c r="D92" s="761"/>
      <c r="E92" s="762"/>
      <c r="F92" s="660">
        <v>2005</v>
      </c>
      <c r="G92" s="661"/>
      <c r="H92" s="662"/>
      <c r="I92" s="82"/>
      <c r="J92" s="79">
        <f>G92</f>
        <v>0</v>
      </c>
      <c r="K92" s="19"/>
      <c r="L92" s="19"/>
      <c r="M92" s="70"/>
      <c r="N92" s="70"/>
      <c r="O92" s="19"/>
      <c r="P92" s="70"/>
      <c r="R92" s="19" t="str">
        <f>B92</f>
        <v>a. What year is the Poverty Reduction Strategy Paper from? (most recent actual PRSP on IMF's site [not progress or summary report])</v>
      </c>
      <c r="S92" s="71"/>
      <c r="T92" s="2"/>
      <c r="U92" s="2"/>
      <c r="V92" s="2"/>
      <c r="W92" s="100"/>
      <c r="X92" s="100"/>
      <c r="Z92" s="149"/>
    </row>
    <row r="93" spans="1:26" s="1" customFormat="1" ht="15.75">
      <c r="A93" s="251"/>
      <c r="B93" s="579" t="s">
        <v>1130</v>
      </c>
      <c r="C93" s="579"/>
      <c r="D93" s="579"/>
      <c r="E93" s="579"/>
      <c r="F93" s="580"/>
      <c r="G93" s="598" t="s">
        <v>53</v>
      </c>
      <c r="H93" s="600"/>
      <c r="I93" s="82"/>
      <c r="J93" s="79" t="str">
        <f>G93</f>
        <v>Yes</v>
      </c>
      <c r="K93" s="19"/>
      <c r="L93" s="19"/>
      <c r="M93" s="70"/>
      <c r="N93" s="70"/>
      <c r="O93" s="19"/>
      <c r="P93" s="70"/>
      <c r="R93" s="70"/>
      <c r="S93" s="71"/>
      <c r="T93" s="2"/>
      <c r="U93" s="2"/>
      <c r="V93" s="2"/>
      <c r="W93" s="100"/>
      <c r="X93" s="100"/>
      <c r="Y93" s="119" t="str">
        <f>B93</f>
        <v>b. Is family planning or reproductive health a priority in the PRSP?</v>
      </c>
      <c r="Z93" s="149"/>
    </row>
    <row r="94" spans="1:26" s="1" customFormat="1" ht="15.75">
      <c r="A94" s="251"/>
      <c r="B94" s="579" t="s">
        <v>1131</v>
      </c>
      <c r="C94" s="579"/>
      <c r="D94" s="579"/>
      <c r="E94" s="579"/>
      <c r="F94" s="580"/>
      <c r="G94" s="598" t="s">
        <v>52</v>
      </c>
      <c r="H94" s="600"/>
      <c r="I94" s="82"/>
      <c r="J94" s="79" t="str">
        <f>G94</f>
        <v>No</v>
      </c>
      <c r="K94" s="19"/>
      <c r="L94" s="19"/>
      <c r="M94" s="70"/>
      <c r="N94" s="70"/>
      <c r="O94" s="19"/>
      <c r="P94" s="70"/>
      <c r="R94" s="70"/>
      <c r="S94" s="71"/>
      <c r="T94" s="2"/>
      <c r="U94" s="2"/>
      <c r="V94" s="2"/>
      <c r="W94" s="100"/>
      <c r="X94" s="100"/>
      <c r="Y94" s="119" t="str">
        <f>B94</f>
        <v>c. Is contraceptive security included in the PRSP?</v>
      </c>
      <c r="Z94" s="149"/>
    </row>
    <row r="95" spans="1:26" s="1" customFormat="1" ht="15.75">
      <c r="A95" s="251"/>
      <c r="B95" s="579" t="s">
        <v>1132</v>
      </c>
      <c r="C95" s="579"/>
      <c r="D95" s="579"/>
      <c r="E95" s="579"/>
      <c r="F95" s="579"/>
      <c r="G95" s="598" t="s">
        <v>52</v>
      </c>
      <c r="H95" s="600"/>
      <c r="I95" s="82"/>
      <c r="J95" s="79" t="str">
        <f>G95</f>
        <v>No</v>
      </c>
      <c r="K95" s="19"/>
      <c r="L95" s="19"/>
      <c r="M95" s="70"/>
      <c r="N95" s="70"/>
      <c r="O95" s="19"/>
      <c r="P95" s="70"/>
      <c r="R95" s="70"/>
      <c r="S95" s="71"/>
      <c r="T95" s="2"/>
      <c r="U95" s="2"/>
      <c r="V95" s="2"/>
      <c r="W95" s="100"/>
      <c r="X95" s="100"/>
      <c r="Y95" s="119" t="str">
        <f>B95</f>
        <v>d. Is contraceptive prevalence rate (CPR) included as an indicator in the PRSP?</v>
      </c>
      <c r="Z95" s="149"/>
    </row>
    <row r="96" spans="1:26" s="1" customFormat="1" ht="15.75">
      <c r="A96" s="251"/>
      <c r="B96" s="579" t="s">
        <v>1133</v>
      </c>
      <c r="C96" s="579"/>
      <c r="D96" s="579"/>
      <c r="E96" s="579"/>
      <c r="F96" s="580"/>
      <c r="G96" s="598" t="s">
        <v>52</v>
      </c>
      <c r="H96" s="600"/>
      <c r="I96" s="82"/>
      <c r="J96" s="79" t="str">
        <f>G96</f>
        <v>No</v>
      </c>
      <c r="K96" s="19"/>
      <c r="L96" s="19"/>
      <c r="M96" s="70"/>
      <c r="N96" s="70"/>
      <c r="O96" s="19"/>
      <c r="P96" s="70"/>
      <c r="R96" s="70"/>
      <c r="S96" s="71"/>
      <c r="T96" s="2"/>
      <c r="U96" s="2"/>
      <c r="V96" s="2"/>
      <c r="W96" s="100"/>
      <c r="X96" s="100"/>
      <c r="Y96" s="119" t="str">
        <f>B96</f>
        <v>e. Are contraceptive supply indicators included in the PRSP?</v>
      </c>
      <c r="Z96" s="149"/>
    </row>
    <row r="97" spans="1:29" s="1" customFormat="1" ht="60">
      <c r="A97" s="33" t="s">
        <v>1134</v>
      </c>
      <c r="B97" s="579" t="s">
        <v>1135</v>
      </c>
      <c r="C97" s="580"/>
      <c r="D97" s="576" t="s">
        <v>1162</v>
      </c>
      <c r="E97" s="577"/>
      <c r="F97" s="577"/>
      <c r="G97" s="577"/>
      <c r="H97" s="578"/>
      <c r="I97" s="82"/>
      <c r="J97" s="69"/>
      <c r="K97" s="19" t="str">
        <f>B97</f>
        <v>f. Notes about the Poverty Reduction Strategy Paper</v>
      </c>
      <c r="L97" s="19"/>
      <c r="M97" s="70"/>
      <c r="N97" s="70"/>
      <c r="O97" s="19" t="str">
        <f>D97</f>
        <v>A supply indicator is included for generic and essential drugs. It does not refer directly to RH or FP supplies.</v>
      </c>
      <c r="P97" s="70"/>
      <c r="R97" s="70"/>
      <c r="S97" s="71"/>
      <c r="T97" s="2"/>
      <c r="U97" s="2"/>
      <c r="V97" s="2"/>
      <c r="W97" s="100"/>
      <c r="X97" s="100"/>
      <c r="Z97" s="149"/>
    </row>
    <row r="98" spans="1:29" s="1" customFormat="1" ht="30">
      <c r="A98" s="581" t="s">
        <v>1136</v>
      </c>
      <c r="B98" s="579"/>
      <c r="C98" s="579"/>
      <c r="D98" s="579"/>
      <c r="E98" s="579"/>
      <c r="F98" s="579"/>
      <c r="G98" s="579"/>
      <c r="H98" s="580"/>
      <c r="I98" s="82"/>
      <c r="J98" s="69"/>
      <c r="K98" s="19"/>
      <c r="L98" s="19"/>
      <c r="M98" s="70"/>
      <c r="N98" s="70"/>
      <c r="O98" s="19"/>
      <c r="P98" s="70"/>
      <c r="R98" s="70"/>
      <c r="S98" s="71"/>
      <c r="T98" s="2"/>
      <c r="U98" s="2"/>
      <c r="V98" s="2"/>
      <c r="W98" s="100"/>
      <c r="X98" s="123" t="str">
        <f>A98</f>
        <v xml:space="preserve">D8. Are the following contraceptives included in the country's National Essential Medicine List (NEML)?
</v>
      </c>
      <c r="Z98" s="149"/>
    </row>
    <row r="99" spans="1:29" s="1" customFormat="1" ht="15.75" customHeight="1">
      <c r="A99" s="251"/>
      <c r="B99" s="579" t="s">
        <v>1137</v>
      </c>
      <c r="C99" s="579"/>
      <c r="D99" s="579"/>
      <c r="E99" s="579"/>
      <c r="F99" s="580"/>
      <c r="G99" s="598" t="s">
        <v>53</v>
      </c>
      <c r="H99" s="600"/>
      <c r="I99" s="82"/>
      <c r="J99" s="79" t="str">
        <f t="shared" ref="J99:J109" si="3">G99</f>
        <v>Yes</v>
      </c>
      <c r="K99" s="19"/>
      <c r="L99" s="19"/>
      <c r="M99" s="70"/>
      <c r="N99" s="70"/>
      <c r="O99" s="19"/>
      <c r="P99" s="70"/>
      <c r="R99" s="70"/>
      <c r="S99" s="71"/>
      <c r="T99" s="2"/>
      <c r="U99" s="2"/>
      <c r="V99" s="2"/>
      <c r="W99" s="100"/>
      <c r="X99" s="100"/>
      <c r="Y99" s="119" t="str">
        <f t="shared" ref="Y99:Y107" si="4">B99</f>
        <v>a. Combined oral hormonal pills</v>
      </c>
      <c r="Z99" s="143"/>
      <c r="AA99" s="115"/>
      <c r="AB99" s="115"/>
      <c r="AC99" s="115"/>
    </row>
    <row r="100" spans="1:29" s="1" customFormat="1" ht="15.75" customHeight="1">
      <c r="A100" s="251"/>
      <c r="B100" s="579" t="s">
        <v>1138</v>
      </c>
      <c r="C100" s="579"/>
      <c r="D100" s="579"/>
      <c r="E100" s="579"/>
      <c r="F100" s="580"/>
      <c r="G100" s="598" t="s">
        <v>53</v>
      </c>
      <c r="H100" s="600"/>
      <c r="I100" s="82"/>
      <c r="J100" s="79" t="str">
        <f t="shared" si="3"/>
        <v>Yes</v>
      </c>
      <c r="K100" s="19"/>
      <c r="L100" s="19"/>
      <c r="M100" s="70"/>
      <c r="N100" s="70"/>
      <c r="O100" s="19"/>
      <c r="P100" s="70"/>
      <c r="R100" s="70"/>
      <c r="S100" s="71"/>
      <c r="T100" s="2"/>
      <c r="U100" s="2"/>
      <c r="V100" s="2"/>
      <c r="W100" s="100"/>
      <c r="X100" s="100"/>
      <c r="Y100" s="119" t="str">
        <f t="shared" si="4"/>
        <v>b. Progestin-only oral hormonal pills</v>
      </c>
      <c r="Z100" s="143"/>
      <c r="AA100" s="115"/>
      <c r="AB100" s="115"/>
      <c r="AC100" s="115"/>
    </row>
    <row r="101" spans="1:29" s="1" customFormat="1" ht="15.75" customHeight="1">
      <c r="A101" s="251"/>
      <c r="B101" s="579" t="s">
        <v>1139</v>
      </c>
      <c r="C101" s="579"/>
      <c r="D101" s="579"/>
      <c r="E101" s="579"/>
      <c r="F101" s="580"/>
      <c r="G101" s="598" t="s">
        <v>53</v>
      </c>
      <c r="H101" s="600"/>
      <c r="I101" s="82"/>
      <c r="J101" s="79" t="str">
        <f t="shared" si="3"/>
        <v>Yes</v>
      </c>
      <c r="K101" s="19"/>
      <c r="L101" s="19"/>
      <c r="M101" s="70"/>
      <c r="N101" s="70"/>
      <c r="O101" s="19"/>
      <c r="P101" s="70"/>
      <c r="R101" s="70"/>
      <c r="S101" s="71"/>
      <c r="T101" s="2"/>
      <c r="U101" s="2"/>
      <c r="V101" s="2"/>
      <c r="W101" s="100"/>
      <c r="X101" s="100"/>
      <c r="Y101" s="119" t="str">
        <f t="shared" si="4"/>
        <v>c. Hormonal injections</v>
      </c>
      <c r="Z101" s="143"/>
      <c r="AA101" s="115"/>
      <c r="AB101" s="115"/>
      <c r="AC101" s="115"/>
    </row>
    <row r="102" spans="1:29" s="1" customFormat="1" ht="15.75" customHeight="1">
      <c r="A102" s="251"/>
      <c r="B102" s="579" t="s">
        <v>1140</v>
      </c>
      <c r="C102" s="579"/>
      <c r="D102" s="579"/>
      <c r="E102" s="579"/>
      <c r="F102" s="580"/>
      <c r="G102" s="598" t="s">
        <v>53</v>
      </c>
      <c r="H102" s="600"/>
      <c r="I102" s="82"/>
      <c r="J102" s="79" t="str">
        <f t="shared" si="3"/>
        <v>Yes</v>
      </c>
      <c r="K102" s="19"/>
      <c r="L102" s="19"/>
      <c r="M102" s="70"/>
      <c r="N102" s="70"/>
      <c r="O102" s="19"/>
      <c r="P102" s="70"/>
      <c r="R102" s="70"/>
      <c r="S102" s="71"/>
      <c r="T102" s="2"/>
      <c r="U102" s="2"/>
      <c r="V102" s="2"/>
      <c r="W102" s="100"/>
      <c r="X102" s="100"/>
      <c r="Y102" s="119" t="str">
        <f t="shared" si="4"/>
        <v>d. Hormonal implants</v>
      </c>
      <c r="Z102" s="143"/>
      <c r="AA102" s="115"/>
      <c r="AB102" s="115"/>
      <c r="AC102" s="115"/>
    </row>
    <row r="103" spans="1:29" s="1" customFormat="1" ht="15.75" customHeight="1">
      <c r="A103" s="251"/>
      <c r="B103" s="579" t="s">
        <v>1141</v>
      </c>
      <c r="C103" s="579"/>
      <c r="D103" s="579"/>
      <c r="E103" s="579"/>
      <c r="F103" s="580"/>
      <c r="G103" s="598" t="s">
        <v>53</v>
      </c>
      <c r="H103" s="600"/>
      <c r="I103" s="82"/>
      <c r="J103" s="79" t="str">
        <f t="shared" si="3"/>
        <v>Yes</v>
      </c>
      <c r="K103" s="19"/>
      <c r="L103" s="19"/>
      <c r="M103" s="70"/>
      <c r="N103" s="70"/>
      <c r="O103" s="19"/>
      <c r="P103" s="70"/>
      <c r="R103" s="70"/>
      <c r="S103" s="71"/>
      <c r="T103" s="2"/>
      <c r="U103" s="2"/>
      <c r="V103" s="2"/>
      <c r="W103" s="100"/>
      <c r="X103" s="100"/>
      <c r="Y103" s="119" t="str">
        <f t="shared" si="4"/>
        <v>e. Intrauterine devices (IUDs)</v>
      </c>
      <c r="Z103" s="143"/>
      <c r="AA103" s="115"/>
      <c r="AB103" s="115"/>
      <c r="AC103" s="115"/>
    </row>
    <row r="104" spans="1:29" s="1" customFormat="1" ht="15.75" customHeight="1">
      <c r="A104" s="251"/>
      <c r="B104" s="579" t="s">
        <v>1092</v>
      </c>
      <c r="C104" s="579"/>
      <c r="D104" s="579"/>
      <c r="E104" s="579"/>
      <c r="F104" s="580"/>
      <c r="G104" s="598" t="s">
        <v>53</v>
      </c>
      <c r="H104" s="600"/>
      <c r="I104" s="82"/>
      <c r="J104" s="79" t="str">
        <f t="shared" si="3"/>
        <v>Yes</v>
      </c>
      <c r="K104" s="19"/>
      <c r="L104" s="19"/>
      <c r="M104" s="70"/>
      <c r="N104" s="70"/>
      <c r="O104" s="19"/>
      <c r="P104" s="70"/>
      <c r="R104" s="70"/>
      <c r="S104" s="71"/>
      <c r="T104" s="2"/>
      <c r="U104" s="2"/>
      <c r="V104" s="2"/>
      <c r="W104" s="100"/>
      <c r="X104" s="100"/>
      <c r="Y104" s="119" t="str">
        <f t="shared" si="4"/>
        <v>f. Male condoms</v>
      </c>
      <c r="Z104" s="143"/>
      <c r="AA104" s="115"/>
      <c r="AB104" s="115"/>
      <c r="AC104" s="115"/>
    </row>
    <row r="105" spans="1:29" s="1" customFormat="1" ht="15.75" customHeight="1">
      <c r="A105" s="251"/>
      <c r="B105" s="579" t="s">
        <v>1093</v>
      </c>
      <c r="C105" s="579"/>
      <c r="D105" s="579"/>
      <c r="E105" s="579"/>
      <c r="F105" s="580"/>
      <c r="G105" s="598" t="s">
        <v>53</v>
      </c>
      <c r="H105" s="600"/>
      <c r="I105" s="82"/>
      <c r="J105" s="79" t="str">
        <f t="shared" si="3"/>
        <v>Yes</v>
      </c>
      <c r="K105" s="19"/>
      <c r="L105" s="19"/>
      <c r="M105" s="70"/>
      <c r="N105" s="70"/>
      <c r="O105" s="19"/>
      <c r="P105" s="70"/>
      <c r="R105" s="70"/>
      <c r="S105" s="71"/>
      <c r="T105" s="2"/>
      <c r="U105" s="2"/>
      <c r="V105" s="2"/>
      <c r="W105" s="100"/>
      <c r="X105" s="100"/>
      <c r="Y105" s="119" t="str">
        <f t="shared" si="4"/>
        <v>g. Female condoms</v>
      </c>
      <c r="Z105" s="143"/>
      <c r="AA105" s="115"/>
      <c r="AB105" s="115"/>
      <c r="AC105" s="115"/>
    </row>
    <row r="106" spans="1:29" s="1" customFormat="1" ht="15.75" customHeight="1">
      <c r="A106" s="251"/>
      <c r="B106" s="579" t="s">
        <v>1142</v>
      </c>
      <c r="C106" s="579"/>
      <c r="D106" s="579"/>
      <c r="E106" s="579"/>
      <c r="F106" s="580"/>
      <c r="G106" s="598" t="s">
        <v>53</v>
      </c>
      <c r="H106" s="600"/>
      <c r="I106" s="82"/>
      <c r="J106" s="79" t="str">
        <f t="shared" si="3"/>
        <v>Yes</v>
      </c>
      <c r="K106" s="19"/>
      <c r="L106" s="19"/>
      <c r="M106" s="70"/>
      <c r="N106" s="70"/>
      <c r="O106" s="19"/>
      <c r="P106" s="70"/>
      <c r="R106" s="70"/>
      <c r="S106" s="71"/>
      <c r="T106" s="2"/>
      <c r="U106" s="2"/>
      <c r="V106" s="2"/>
      <c r="W106" s="100"/>
      <c r="X106" s="100"/>
      <c r="Y106" s="119" t="str">
        <f t="shared" si="4"/>
        <v>h. Emergency contraceptive oral hormonal pills</v>
      </c>
      <c r="Z106" s="143"/>
      <c r="AA106" s="115"/>
      <c r="AB106" s="115"/>
      <c r="AC106" s="115"/>
    </row>
    <row r="107" spans="1:29" s="1" customFormat="1" ht="15.75" customHeight="1">
      <c r="A107" s="251"/>
      <c r="B107" s="579" t="s">
        <v>1143</v>
      </c>
      <c r="C107" s="579"/>
      <c r="D107" s="579"/>
      <c r="E107" s="579"/>
      <c r="F107" s="580"/>
      <c r="G107" s="598" t="s">
        <v>52</v>
      </c>
      <c r="H107" s="600"/>
      <c r="I107" s="82"/>
      <c r="J107" s="79" t="str">
        <f t="shared" si="3"/>
        <v>No</v>
      </c>
      <c r="K107" s="19"/>
      <c r="L107" s="19"/>
      <c r="M107" s="70"/>
      <c r="N107" s="70"/>
      <c r="O107" s="19"/>
      <c r="P107" s="70"/>
      <c r="R107" s="70"/>
      <c r="S107" s="71"/>
      <c r="T107" s="2"/>
      <c r="U107" s="2"/>
      <c r="V107" s="2"/>
      <c r="W107" s="100"/>
      <c r="X107" s="100"/>
      <c r="Y107" s="119" t="str">
        <f t="shared" si="4"/>
        <v>i. Any other contraceptive(s)?</v>
      </c>
      <c r="Z107" s="143"/>
      <c r="AA107" s="115"/>
      <c r="AB107" s="115"/>
      <c r="AC107" s="115"/>
    </row>
    <row r="108" spans="1:29" s="1" customFormat="1" ht="15.75" customHeight="1">
      <c r="A108" s="251"/>
      <c r="B108" s="429"/>
      <c r="C108" s="579" t="s">
        <v>1144</v>
      </c>
      <c r="D108" s="579"/>
      <c r="E108" s="580"/>
      <c r="F108" s="675" t="s">
        <v>55</v>
      </c>
      <c r="G108" s="676"/>
      <c r="H108" s="677"/>
      <c r="I108" s="82"/>
      <c r="J108" s="79">
        <f t="shared" si="3"/>
        <v>0</v>
      </c>
      <c r="K108" s="19"/>
      <c r="L108" s="19"/>
      <c r="M108" s="70"/>
      <c r="N108" s="70"/>
      <c r="O108" s="19"/>
      <c r="P108" s="70"/>
      <c r="R108" s="19">
        <f>B108</f>
        <v>0</v>
      </c>
      <c r="S108" s="71"/>
      <c r="T108" s="2"/>
      <c r="U108" s="2"/>
      <c r="V108" s="2"/>
      <c r="W108" s="100"/>
      <c r="X108" s="100"/>
      <c r="Z108" s="143"/>
      <c r="AA108" s="115"/>
      <c r="AB108" s="115"/>
      <c r="AC108" s="115"/>
    </row>
    <row r="109" spans="1:29" s="1" customFormat="1" ht="15.75" customHeight="1">
      <c r="A109" s="678" t="s">
        <v>1145</v>
      </c>
      <c r="B109" s="679"/>
      <c r="C109" s="679"/>
      <c r="D109" s="680"/>
      <c r="E109" s="681"/>
      <c r="F109" s="660">
        <v>2008</v>
      </c>
      <c r="G109" s="661"/>
      <c r="H109" s="662"/>
      <c r="I109" s="82"/>
      <c r="J109" s="79">
        <f t="shared" si="3"/>
        <v>0</v>
      </c>
      <c r="K109" s="19"/>
      <c r="L109" s="19"/>
      <c r="M109" s="70"/>
      <c r="N109" s="70"/>
      <c r="O109" s="19"/>
      <c r="P109" s="70"/>
      <c r="R109" s="19">
        <f>B109</f>
        <v>0</v>
      </c>
      <c r="S109" s="71"/>
      <c r="T109" s="2"/>
      <c r="U109" s="2"/>
      <c r="V109" s="2"/>
      <c r="W109" s="100"/>
      <c r="X109" s="100"/>
      <c r="Z109" s="143"/>
      <c r="AA109" s="115"/>
      <c r="AB109" s="115"/>
      <c r="AC109" s="115"/>
    </row>
    <row r="110" spans="1:29" s="1" customFormat="1" ht="15.75" customHeight="1" thickBot="1">
      <c r="A110" s="581" t="s">
        <v>1146</v>
      </c>
      <c r="B110" s="579"/>
      <c r="C110" s="580"/>
      <c r="D110" s="576"/>
      <c r="E110" s="577"/>
      <c r="F110" s="577"/>
      <c r="G110" s="577"/>
      <c r="H110" s="578"/>
      <c r="I110" s="82"/>
      <c r="J110" s="69"/>
      <c r="K110" s="19" t="str">
        <f>A110</f>
        <v xml:space="preserve">D10. Notes about the National Essential Medicine List
</v>
      </c>
      <c r="L110" s="19"/>
      <c r="M110" s="70"/>
      <c r="N110" s="70"/>
      <c r="O110" s="19">
        <f>D110</f>
        <v>0</v>
      </c>
      <c r="P110" s="70"/>
      <c r="R110" s="70"/>
      <c r="S110" s="71"/>
      <c r="T110" s="2"/>
      <c r="U110" s="2"/>
      <c r="V110" s="2"/>
      <c r="W110" s="100"/>
      <c r="X110" s="100"/>
      <c r="Z110" s="143"/>
      <c r="AA110" s="115"/>
      <c r="AB110" s="115"/>
      <c r="AC110" s="115"/>
    </row>
    <row r="111" spans="1:29" s="115" customFormat="1" ht="16.5" customHeight="1" thickBot="1">
      <c r="A111" s="655" t="s">
        <v>854</v>
      </c>
      <c r="B111" s="656"/>
      <c r="C111" s="656"/>
      <c r="D111" s="656"/>
      <c r="E111" s="656"/>
      <c r="F111" s="656"/>
      <c r="G111" s="656"/>
      <c r="H111" s="156"/>
      <c r="I111" s="31"/>
      <c r="J111" s="79"/>
      <c r="K111" s="19"/>
      <c r="L111" s="70"/>
      <c r="M111" s="70"/>
      <c r="N111" s="70"/>
      <c r="O111" s="19"/>
      <c r="P111" s="70"/>
      <c r="Q111" s="70"/>
      <c r="R111" s="70"/>
      <c r="S111" s="70"/>
      <c r="T111" s="42"/>
      <c r="U111" s="42"/>
      <c r="V111" s="42"/>
      <c r="W111" s="114"/>
      <c r="X111" s="114"/>
      <c r="Z111" s="143"/>
    </row>
    <row r="112" spans="1:29" s="115" customFormat="1" ht="30">
      <c r="A112" s="582" t="s">
        <v>1147</v>
      </c>
      <c r="B112" s="574"/>
      <c r="C112" s="574"/>
      <c r="D112" s="574"/>
      <c r="E112" s="574"/>
      <c r="F112" s="583"/>
      <c r="G112" s="657" t="s">
        <v>53</v>
      </c>
      <c r="H112" s="658"/>
      <c r="I112" s="18"/>
      <c r="J112" s="79" t="str">
        <f>G112</f>
        <v>Yes</v>
      </c>
      <c r="K112" s="19"/>
      <c r="L112" s="70"/>
      <c r="M112" s="70"/>
      <c r="N112" s="70"/>
      <c r="O112" s="19"/>
      <c r="P112" s="70"/>
      <c r="Q112" s="70"/>
      <c r="R112" s="70"/>
      <c r="S112" s="70"/>
      <c r="T112" s="42"/>
      <c r="U112" s="42"/>
      <c r="V112" s="42"/>
      <c r="W112" s="114"/>
      <c r="X112" s="114"/>
      <c r="Y112" s="119" t="str">
        <f>A112</f>
        <v>E1. Have stockouts occurred for any contraceptive at the central* level in the last 12 months?  
*(The central level refers to the central level warehouse for the public sector.)</v>
      </c>
      <c r="Z112" s="143"/>
    </row>
    <row r="113" spans="1:29" s="115" customFormat="1" ht="30">
      <c r="A113" s="584" t="s">
        <v>1148</v>
      </c>
      <c r="B113" s="564"/>
      <c r="C113" s="564"/>
      <c r="D113" s="564"/>
      <c r="E113" s="564"/>
      <c r="F113" s="564"/>
      <c r="G113" s="579"/>
      <c r="H113" s="580"/>
      <c r="I113" s="434"/>
      <c r="J113" s="79"/>
      <c r="K113" s="19"/>
      <c r="L113" s="70"/>
      <c r="M113" s="70"/>
      <c r="N113" s="70"/>
      <c r="O113" s="19"/>
      <c r="P113" s="70"/>
      <c r="Q113" s="70"/>
      <c r="R113" s="70"/>
      <c r="S113" s="70"/>
      <c r="T113" s="42"/>
      <c r="U113" s="42"/>
      <c r="V113" s="42"/>
      <c r="W113" s="114"/>
      <c r="X113" s="123" t="str">
        <f>A113</f>
        <v xml:space="preserve">E2. In the last 12 months, has there ever been a stockout at the central level of any of the following contraceptives?
</v>
      </c>
      <c r="Z113" s="143"/>
    </row>
    <row r="114" spans="1:29" s="115" customFormat="1">
      <c r="A114" s="431"/>
      <c r="B114" s="579" t="s">
        <v>1137</v>
      </c>
      <c r="C114" s="579"/>
      <c r="D114" s="579"/>
      <c r="E114" s="579"/>
      <c r="F114" s="580"/>
      <c r="G114" s="598" t="s">
        <v>53</v>
      </c>
      <c r="H114" s="600"/>
      <c r="I114" s="18"/>
      <c r="J114" s="79" t="str">
        <f t="shared" ref="J114:J124" si="5">G114</f>
        <v>Yes</v>
      </c>
      <c r="K114" s="19"/>
      <c r="L114" s="70"/>
      <c r="M114" s="70"/>
      <c r="N114" s="70"/>
      <c r="O114" s="19"/>
      <c r="P114" s="70"/>
      <c r="Q114" s="70"/>
      <c r="R114" s="70"/>
      <c r="S114" s="70"/>
      <c r="T114" s="42"/>
      <c r="U114" s="42"/>
      <c r="V114" s="42"/>
      <c r="W114" s="114"/>
      <c r="X114" s="114"/>
      <c r="Y114" s="119" t="str">
        <f t="shared" ref="Y114:Y122" si="6">B114</f>
        <v>a. Combined oral hormonal pills</v>
      </c>
      <c r="Z114" s="148"/>
      <c r="AA114" s="141"/>
      <c r="AB114" s="141"/>
      <c r="AC114" s="141"/>
    </row>
    <row r="115" spans="1:29" s="115" customFormat="1">
      <c r="A115" s="435"/>
      <c r="B115" s="579" t="s">
        <v>1138</v>
      </c>
      <c r="C115" s="579"/>
      <c r="D115" s="579"/>
      <c r="E115" s="579"/>
      <c r="F115" s="580"/>
      <c r="G115" s="598" t="s">
        <v>52</v>
      </c>
      <c r="H115" s="600"/>
      <c r="I115" s="18"/>
      <c r="J115" s="79" t="str">
        <f t="shared" si="5"/>
        <v>No</v>
      </c>
      <c r="K115" s="19"/>
      <c r="L115" s="70"/>
      <c r="M115" s="70"/>
      <c r="N115" s="70"/>
      <c r="O115" s="70"/>
      <c r="P115" s="70"/>
      <c r="Q115" s="70"/>
      <c r="R115" s="70"/>
      <c r="S115" s="70"/>
      <c r="T115" s="42"/>
      <c r="U115" s="42"/>
      <c r="V115" s="42"/>
      <c r="W115" s="114"/>
      <c r="X115" s="114"/>
      <c r="Y115" s="119" t="str">
        <f t="shared" si="6"/>
        <v>b. Progestin-only oral hormonal pills</v>
      </c>
      <c r="Z115" s="143"/>
    </row>
    <row r="116" spans="1:29" s="115" customFormat="1">
      <c r="A116" s="431"/>
      <c r="B116" s="579" t="s">
        <v>1139</v>
      </c>
      <c r="C116" s="579"/>
      <c r="D116" s="579"/>
      <c r="E116" s="579"/>
      <c r="F116" s="580"/>
      <c r="G116" s="598" t="s">
        <v>52</v>
      </c>
      <c r="H116" s="600"/>
      <c r="I116" s="18"/>
      <c r="J116" s="79" t="str">
        <f t="shared" si="5"/>
        <v>No</v>
      </c>
      <c r="K116" s="19"/>
      <c r="L116" s="70"/>
      <c r="M116" s="70"/>
      <c r="N116" s="70"/>
      <c r="O116" s="70"/>
      <c r="P116" s="70"/>
      <c r="Q116" s="70"/>
      <c r="R116" s="70"/>
      <c r="S116" s="70"/>
      <c r="T116" s="42"/>
      <c r="U116" s="42"/>
      <c r="V116" s="42"/>
      <c r="W116" s="114"/>
      <c r="X116" s="114"/>
      <c r="Y116" s="119" t="str">
        <f t="shared" si="6"/>
        <v>c. Hormonal injections</v>
      </c>
      <c r="Z116" s="148"/>
      <c r="AA116" s="141"/>
      <c r="AB116" s="141"/>
      <c r="AC116" s="141"/>
    </row>
    <row r="117" spans="1:29" s="115" customFormat="1">
      <c r="A117" s="431"/>
      <c r="B117" s="579" t="s">
        <v>1140</v>
      </c>
      <c r="C117" s="579"/>
      <c r="D117" s="579"/>
      <c r="E117" s="579"/>
      <c r="F117" s="580"/>
      <c r="G117" s="598" t="s">
        <v>53</v>
      </c>
      <c r="H117" s="600"/>
      <c r="I117" s="18"/>
      <c r="J117" s="79" t="str">
        <f t="shared" si="5"/>
        <v>Yes</v>
      </c>
      <c r="K117" s="19"/>
      <c r="L117" s="70"/>
      <c r="M117" s="70"/>
      <c r="N117" s="70"/>
      <c r="O117" s="70"/>
      <c r="P117" s="70"/>
      <c r="Q117" s="70"/>
      <c r="R117" s="70"/>
      <c r="S117" s="70"/>
      <c r="T117" s="42"/>
      <c r="U117" s="42"/>
      <c r="V117" s="42"/>
      <c r="W117" s="114"/>
      <c r="X117" s="114"/>
      <c r="Y117" s="119" t="str">
        <f t="shared" si="6"/>
        <v>d. Hormonal implants</v>
      </c>
      <c r="Z117" s="149"/>
      <c r="AA117" s="1"/>
      <c r="AB117" s="1"/>
      <c r="AC117" s="1"/>
    </row>
    <row r="118" spans="1:29" s="115" customFormat="1">
      <c r="A118" s="431"/>
      <c r="B118" s="579" t="s">
        <v>1141</v>
      </c>
      <c r="C118" s="579"/>
      <c r="D118" s="579"/>
      <c r="E118" s="579"/>
      <c r="F118" s="580"/>
      <c r="G118" s="598" t="s">
        <v>53</v>
      </c>
      <c r="H118" s="600"/>
      <c r="I118" s="18"/>
      <c r="J118" s="79" t="str">
        <f t="shared" si="5"/>
        <v>Yes</v>
      </c>
      <c r="K118" s="19"/>
      <c r="L118" s="70"/>
      <c r="M118" s="70"/>
      <c r="N118" s="70"/>
      <c r="O118" s="70"/>
      <c r="P118" s="70"/>
      <c r="Q118" s="70"/>
      <c r="R118" s="70"/>
      <c r="S118" s="70"/>
      <c r="T118" s="42"/>
      <c r="U118" s="42"/>
      <c r="V118" s="42"/>
      <c r="W118" s="114"/>
      <c r="X118" s="114"/>
      <c r="Y118" s="119" t="str">
        <f t="shared" si="6"/>
        <v>e. Intrauterine devices (IUDs)</v>
      </c>
      <c r="Z118" s="40"/>
      <c r="AA118" s="41"/>
      <c r="AB118" s="41"/>
      <c r="AC118" s="41"/>
    </row>
    <row r="119" spans="1:29" s="115" customFormat="1">
      <c r="A119" s="431"/>
      <c r="B119" s="579" t="s">
        <v>1092</v>
      </c>
      <c r="C119" s="579"/>
      <c r="D119" s="579"/>
      <c r="E119" s="579"/>
      <c r="F119" s="580"/>
      <c r="G119" s="598" t="s">
        <v>52</v>
      </c>
      <c r="H119" s="600"/>
      <c r="I119" s="18"/>
      <c r="J119" s="79" t="str">
        <f t="shared" si="5"/>
        <v>No</v>
      </c>
      <c r="K119" s="19"/>
      <c r="L119" s="70"/>
      <c r="M119" s="70"/>
      <c r="N119" s="70"/>
      <c r="O119" s="70"/>
      <c r="P119" s="70"/>
      <c r="Q119" s="70"/>
      <c r="R119" s="70"/>
      <c r="S119" s="70"/>
      <c r="T119" s="42"/>
      <c r="U119" s="42"/>
      <c r="V119" s="42"/>
      <c r="W119" s="114"/>
      <c r="X119" s="114"/>
      <c r="Y119" s="119" t="str">
        <f t="shared" si="6"/>
        <v>f. Male condoms</v>
      </c>
      <c r="Z119" s="149"/>
      <c r="AA119" s="1"/>
      <c r="AB119" s="1"/>
      <c r="AC119" s="1"/>
    </row>
    <row r="120" spans="1:29" s="115" customFormat="1">
      <c r="A120" s="431"/>
      <c r="B120" s="579" t="s">
        <v>1093</v>
      </c>
      <c r="C120" s="579"/>
      <c r="D120" s="579"/>
      <c r="E120" s="579"/>
      <c r="F120" s="580"/>
      <c r="G120" s="598" t="s">
        <v>52</v>
      </c>
      <c r="H120" s="600"/>
      <c r="I120" s="18"/>
      <c r="J120" s="79" t="str">
        <f t="shared" si="5"/>
        <v>No</v>
      </c>
      <c r="K120" s="19"/>
      <c r="L120" s="70"/>
      <c r="M120" s="70"/>
      <c r="N120" s="70"/>
      <c r="O120" s="70"/>
      <c r="P120" s="70"/>
      <c r="Q120" s="70"/>
      <c r="R120" s="70"/>
      <c r="S120" s="70"/>
      <c r="T120" s="42"/>
      <c r="U120" s="42"/>
      <c r="V120" s="42"/>
      <c r="W120" s="114"/>
      <c r="X120" s="114"/>
      <c r="Y120" s="119" t="str">
        <f t="shared" si="6"/>
        <v>g. Female condoms</v>
      </c>
      <c r="Z120" s="149"/>
      <c r="AA120" s="1"/>
      <c r="AB120" s="1"/>
      <c r="AC120" s="1"/>
    </row>
    <row r="121" spans="1:29" s="115" customFormat="1">
      <c r="A121" s="431"/>
      <c r="B121" s="579" t="s">
        <v>1142</v>
      </c>
      <c r="C121" s="579"/>
      <c r="D121" s="579"/>
      <c r="E121" s="579"/>
      <c r="F121" s="580"/>
      <c r="G121" s="598" t="s">
        <v>52</v>
      </c>
      <c r="H121" s="600"/>
      <c r="I121" s="18"/>
      <c r="J121" s="79" t="str">
        <f t="shared" si="5"/>
        <v>No</v>
      </c>
      <c r="K121" s="19"/>
      <c r="L121" s="70"/>
      <c r="M121" s="70"/>
      <c r="N121" s="70"/>
      <c r="O121" s="70"/>
      <c r="P121" s="70"/>
      <c r="Q121" s="70"/>
      <c r="R121" s="70"/>
      <c r="S121" s="70"/>
      <c r="T121" s="42"/>
      <c r="U121" s="42"/>
      <c r="V121" s="42"/>
      <c r="W121" s="114"/>
      <c r="X121" s="114"/>
      <c r="Y121" s="119" t="str">
        <f t="shared" si="6"/>
        <v>h. Emergency contraceptive oral hormonal pills</v>
      </c>
      <c r="Z121" s="40"/>
      <c r="AA121" s="41"/>
      <c r="AB121" s="41"/>
      <c r="AC121" s="41"/>
    </row>
    <row r="122" spans="1:29" s="115" customFormat="1">
      <c r="A122" s="431"/>
      <c r="B122" s="579" t="s">
        <v>1149</v>
      </c>
      <c r="C122" s="579"/>
      <c r="D122" s="579"/>
      <c r="E122" s="579"/>
      <c r="F122" s="580"/>
      <c r="G122" s="598" t="s">
        <v>52</v>
      </c>
      <c r="H122" s="600"/>
      <c r="I122" s="18"/>
      <c r="J122" s="79" t="str">
        <f t="shared" si="5"/>
        <v>No</v>
      </c>
      <c r="K122" s="19"/>
      <c r="L122" s="70"/>
      <c r="M122" s="70"/>
      <c r="N122" s="70"/>
      <c r="O122" s="70"/>
      <c r="P122" s="70"/>
      <c r="Q122" s="70"/>
      <c r="R122" s="70"/>
      <c r="S122" s="70"/>
      <c r="T122" s="42"/>
      <c r="U122" s="42"/>
      <c r="V122" s="42"/>
      <c r="W122" s="114"/>
      <c r="X122" s="114"/>
      <c r="Y122" s="119" t="str">
        <f t="shared" si="6"/>
        <v>i. CycleBeads</v>
      </c>
      <c r="Z122" s="40"/>
      <c r="AA122" s="41"/>
      <c r="AB122" s="41"/>
      <c r="AC122" s="41"/>
    </row>
    <row r="123" spans="1:29" s="115" customFormat="1">
      <c r="A123" s="431"/>
      <c r="B123" s="579" t="s">
        <v>1150</v>
      </c>
      <c r="C123" s="579"/>
      <c r="D123" s="579"/>
      <c r="E123" s="579"/>
      <c r="F123" s="576" t="s">
        <v>869</v>
      </c>
      <c r="G123" s="577"/>
      <c r="H123" s="578"/>
      <c r="I123" s="18"/>
      <c r="J123" s="79">
        <f t="shared" si="5"/>
        <v>0</v>
      </c>
      <c r="K123" s="19"/>
      <c r="L123" s="70"/>
      <c r="M123" s="19">
        <f>E123</f>
        <v>0</v>
      </c>
      <c r="N123" s="70"/>
      <c r="O123" s="70"/>
      <c r="P123" s="70"/>
      <c r="Q123" s="19" t="str">
        <f>F123</f>
        <v>December  2009 - January 2010</v>
      </c>
      <c r="R123" s="70"/>
      <c r="S123" s="70"/>
      <c r="T123" s="42"/>
      <c r="U123" s="42"/>
      <c r="V123" s="42"/>
      <c r="W123" s="114"/>
      <c r="X123" s="114"/>
      <c r="Z123" s="40"/>
      <c r="AA123" s="41"/>
      <c r="AB123" s="41"/>
      <c r="AC123" s="41"/>
    </row>
    <row r="124" spans="1:29" s="115" customFormat="1" ht="45">
      <c r="A124" s="33"/>
      <c r="B124" s="579" t="s">
        <v>1151</v>
      </c>
      <c r="C124" s="579"/>
      <c r="D124" s="579"/>
      <c r="E124" s="579"/>
      <c r="F124" s="576" t="s">
        <v>887</v>
      </c>
      <c r="G124" s="577"/>
      <c r="H124" s="578"/>
      <c r="I124" s="18"/>
      <c r="J124" s="79">
        <f t="shared" si="5"/>
        <v>0</v>
      </c>
      <c r="K124" s="19"/>
      <c r="L124" s="19"/>
      <c r="M124" s="70"/>
      <c r="N124" s="70"/>
      <c r="O124" s="70"/>
      <c r="P124" s="70"/>
      <c r="Q124" s="19" t="str">
        <f>F124</f>
        <v>Central Warehouse report, Procurement Planning and Monitoring Report</v>
      </c>
      <c r="R124" s="19" t="str">
        <f>B124</f>
        <v>k. Data source
(for example: Procurement Planning and Monitoring Report, Logistics Management Information System, periodic physical inventory, warehouse reports)</v>
      </c>
      <c r="S124" s="70"/>
      <c r="T124" s="42"/>
      <c r="U124" s="42"/>
      <c r="V124" s="42"/>
      <c r="W124" s="114"/>
      <c r="X124" s="114"/>
      <c r="Z124" s="40"/>
      <c r="AA124" s="41"/>
      <c r="AB124" s="41"/>
      <c r="AC124" s="41"/>
    </row>
    <row r="125" spans="1:29" s="115" customFormat="1">
      <c r="A125" s="584" t="s">
        <v>1152</v>
      </c>
      <c r="B125" s="564"/>
      <c r="C125" s="564"/>
      <c r="D125" s="564"/>
      <c r="E125" s="564"/>
      <c r="F125" s="596"/>
      <c r="G125" s="579"/>
      <c r="H125" s="583"/>
      <c r="I125" s="434"/>
      <c r="J125" s="75"/>
      <c r="K125" s="19"/>
      <c r="L125" s="70"/>
      <c r="M125" s="70"/>
      <c r="N125" s="70"/>
      <c r="O125" s="19"/>
      <c r="P125" s="70"/>
      <c r="Q125" s="70"/>
      <c r="R125" s="70"/>
      <c r="S125" s="70"/>
      <c r="T125" s="42"/>
      <c r="U125" s="42"/>
      <c r="V125" s="42"/>
      <c r="W125" s="114"/>
      <c r="X125" s="114"/>
      <c r="Z125" s="40"/>
      <c r="AA125" s="41"/>
      <c r="AB125" s="41"/>
      <c r="AC125" s="41"/>
    </row>
    <row r="126" spans="1:29" s="115" customFormat="1">
      <c r="A126" s="431"/>
      <c r="B126" s="579" t="s">
        <v>1153</v>
      </c>
      <c r="C126" s="579"/>
      <c r="D126" s="579"/>
      <c r="E126" s="579"/>
      <c r="F126" s="580"/>
      <c r="G126" s="598" t="s">
        <v>52</v>
      </c>
      <c r="H126" s="600"/>
      <c r="I126" s="18"/>
      <c r="J126" s="79" t="str">
        <f>G126</f>
        <v>No</v>
      </c>
      <c r="K126" s="19"/>
      <c r="L126" s="70"/>
      <c r="M126" s="70"/>
      <c r="N126" s="70"/>
      <c r="O126" s="19"/>
      <c r="P126" s="70"/>
      <c r="Q126" s="70"/>
      <c r="R126" s="70"/>
      <c r="S126" s="70"/>
      <c r="T126" s="42"/>
      <c r="U126" s="42"/>
      <c r="V126" s="42"/>
      <c r="W126" s="114"/>
      <c r="X126" s="114"/>
      <c r="Y126" s="119" t="str">
        <f>B126</f>
        <v>a. service delivery point level</v>
      </c>
      <c r="Z126" s="40"/>
      <c r="AA126" s="41"/>
      <c r="AB126" s="41"/>
      <c r="AC126" s="41"/>
    </row>
    <row r="127" spans="1:29" s="141" customFormat="1" ht="15.75" thickBot="1">
      <c r="A127" s="433"/>
      <c r="B127" s="564" t="s">
        <v>1154</v>
      </c>
      <c r="C127" s="564"/>
      <c r="D127" s="564"/>
      <c r="E127" s="564"/>
      <c r="F127" s="565"/>
      <c r="G127" s="667" t="s">
        <v>53</v>
      </c>
      <c r="H127" s="668"/>
      <c r="I127" s="90"/>
      <c r="J127" s="135" t="str">
        <f>G127</f>
        <v>Yes</v>
      </c>
      <c r="K127" s="136"/>
      <c r="L127" s="137"/>
      <c r="M127" s="137"/>
      <c r="N127" s="137"/>
      <c r="O127" s="136"/>
      <c r="P127" s="137"/>
      <c r="Q127" s="137"/>
      <c r="R127" s="137"/>
      <c r="S127" s="137"/>
      <c r="T127" s="138"/>
      <c r="U127" s="138"/>
      <c r="V127" s="138"/>
      <c r="W127" s="139"/>
      <c r="X127" s="139"/>
      <c r="Y127" s="140" t="str">
        <f>B127</f>
        <v>b. central level</v>
      </c>
      <c r="Z127" s="40"/>
      <c r="AA127" s="41"/>
      <c r="AB127" s="41"/>
      <c r="AC127" s="41"/>
    </row>
    <row r="128" spans="1:29" s="115" customFormat="1" ht="75.75" thickBot="1">
      <c r="A128" s="669" t="s">
        <v>1155</v>
      </c>
      <c r="B128" s="670"/>
      <c r="C128" s="671"/>
      <c r="D128" s="672" t="s">
        <v>920</v>
      </c>
      <c r="E128" s="673"/>
      <c r="F128" s="673"/>
      <c r="G128" s="673"/>
      <c r="H128" s="674"/>
      <c r="I128" s="18"/>
      <c r="J128" s="79"/>
      <c r="K128" s="19" t="str">
        <f>A128</f>
        <v xml:space="preserve">F. Overall comments about issues with contraceptive security
</v>
      </c>
      <c r="L128" s="70"/>
      <c r="M128" s="70"/>
      <c r="N128" s="70"/>
      <c r="O128" s="19" t="str">
        <f>D128</f>
        <v>With the Marie Stopes strategy focusing on long-lasting methods (IUD, implants), the consumption of these two methods is really increasing and the level of stock at the central level is not sufficient to support this strategy. The contraceptives ordered by the Government through CAMEG for 2009 (implant, pills) were delayed due to the procurement procedures bottleneck.</v>
      </c>
      <c r="P128" s="70"/>
      <c r="Q128" s="70"/>
      <c r="R128" s="70"/>
      <c r="S128" s="70"/>
      <c r="T128" s="42"/>
      <c r="U128" s="42"/>
      <c r="V128" s="42"/>
      <c r="W128" s="114"/>
      <c r="X128" s="114"/>
      <c r="Z128" s="40"/>
      <c r="AA128" s="41"/>
      <c r="AB128" s="41"/>
      <c r="AC128" s="41"/>
    </row>
    <row r="129" spans="1:29" s="1" customFormat="1" ht="15.75">
      <c r="A129" s="666"/>
      <c r="B129" s="666"/>
      <c r="C129" s="666"/>
      <c r="D129" s="666"/>
      <c r="E129" s="666"/>
      <c r="F129" s="666"/>
      <c r="G129" s="666"/>
      <c r="H129" s="666"/>
      <c r="I129" s="82"/>
      <c r="J129" s="69"/>
      <c r="K129" s="19"/>
      <c r="L129" s="19"/>
      <c r="M129" s="70"/>
      <c r="N129" s="70"/>
      <c r="O129" s="19"/>
      <c r="P129" s="70"/>
      <c r="R129" s="70"/>
      <c r="S129" s="71"/>
      <c r="T129" s="2"/>
      <c r="U129" s="2"/>
      <c r="V129" s="2"/>
      <c r="W129" s="100"/>
      <c r="X129" s="100"/>
      <c r="Z129" s="40"/>
      <c r="AA129" s="41"/>
      <c r="AB129" s="41"/>
      <c r="AC129" s="41"/>
    </row>
    <row r="130" spans="1:29" ht="18">
      <c r="A130" s="446"/>
      <c r="B130" s="446"/>
      <c r="C130" s="446"/>
      <c r="D130" s="446"/>
      <c r="E130" s="446"/>
      <c r="F130" s="446"/>
      <c r="G130" s="446"/>
      <c r="H130" s="446"/>
      <c r="I130" s="448"/>
      <c r="O130" s="19"/>
      <c r="X130" s="163">
        <f>A130</f>
        <v>0</v>
      </c>
    </row>
    <row r="131" spans="1:29" s="1" customFormat="1">
      <c r="A131" s="446"/>
      <c r="B131" s="446"/>
      <c r="C131" s="446"/>
      <c r="D131" s="446"/>
      <c r="E131" s="446"/>
      <c r="F131" s="446"/>
      <c r="G131" s="446"/>
      <c r="H131" s="446"/>
      <c r="I131" s="19"/>
      <c r="J131" s="69"/>
      <c r="K131" s="19"/>
      <c r="L131" s="70"/>
      <c r="M131" s="70"/>
      <c r="N131" s="70"/>
      <c r="O131" s="19"/>
      <c r="P131" s="70"/>
      <c r="Q131" s="70"/>
      <c r="R131" s="70"/>
      <c r="S131" s="71"/>
      <c r="T131" s="2"/>
      <c r="U131" s="2"/>
      <c r="V131" s="2"/>
      <c r="W131" s="100"/>
      <c r="X131" s="100"/>
      <c r="Z131" s="40"/>
      <c r="AA131" s="41"/>
      <c r="AB131" s="41"/>
      <c r="AC131" s="41"/>
    </row>
    <row r="132" spans="1:29" s="1" customFormat="1">
      <c r="A132" s="446"/>
      <c r="B132" s="446"/>
      <c r="C132" s="446"/>
      <c r="D132" s="446"/>
      <c r="E132" s="446"/>
      <c r="F132" s="446"/>
      <c r="G132" s="446"/>
      <c r="H132" s="446"/>
      <c r="I132" s="19"/>
      <c r="J132" s="74"/>
      <c r="K132" s="19"/>
      <c r="L132" s="70"/>
      <c r="M132" s="70"/>
      <c r="N132" s="70"/>
      <c r="O132" s="19"/>
      <c r="P132" s="70"/>
      <c r="Q132" s="70"/>
      <c r="R132" s="70"/>
      <c r="S132" s="71"/>
      <c r="T132" s="2"/>
      <c r="U132" s="2"/>
      <c r="V132" s="2"/>
      <c r="W132" s="100"/>
      <c r="X132" s="100"/>
      <c r="Z132" s="40"/>
      <c r="AA132" s="41"/>
      <c r="AB132" s="41"/>
      <c r="AC132" s="41"/>
    </row>
    <row r="133" spans="1:29">
      <c r="A133" s="59"/>
      <c r="B133" s="58"/>
      <c r="C133" s="58"/>
      <c r="D133" s="58"/>
      <c r="E133" s="58"/>
      <c r="F133" s="58"/>
      <c r="G133" s="60"/>
      <c r="H133" s="38"/>
      <c r="I133" s="70"/>
      <c r="O133" s="19"/>
    </row>
    <row r="134" spans="1:29">
      <c r="A134" s="40"/>
      <c r="B134" s="40"/>
      <c r="G134" s="51"/>
      <c r="H134" s="37"/>
      <c r="I134" s="70"/>
    </row>
    <row r="135" spans="1:29">
      <c r="A135" s="40"/>
      <c r="B135" s="40"/>
      <c r="G135" s="51"/>
      <c r="H135" s="37"/>
      <c r="I135" s="70"/>
    </row>
    <row r="136" spans="1:29">
      <c r="A136" s="40"/>
      <c r="B136" s="40"/>
      <c r="G136" s="51"/>
      <c r="H136" s="37"/>
      <c r="I136" s="70"/>
    </row>
    <row r="137" spans="1:29">
      <c r="A137" s="40"/>
      <c r="B137" s="40"/>
      <c r="G137" s="51"/>
      <c r="H137" s="37"/>
      <c r="I137" s="70"/>
    </row>
    <row r="138" spans="1:29">
      <c r="A138" s="40"/>
      <c r="B138" s="40"/>
      <c r="G138" s="51"/>
      <c r="H138" s="37"/>
      <c r="I138" s="70"/>
    </row>
    <row r="139" spans="1:29">
      <c r="A139" s="40"/>
      <c r="B139" s="40"/>
      <c r="G139" s="51"/>
      <c r="H139" s="37"/>
      <c r="I139" s="70"/>
    </row>
    <row r="140" spans="1:29">
      <c r="A140" s="40"/>
      <c r="B140" s="40"/>
      <c r="G140" s="51"/>
      <c r="H140" s="37"/>
      <c r="I140" s="70"/>
    </row>
    <row r="141" spans="1:29">
      <c r="A141" s="40"/>
      <c r="B141" s="40"/>
      <c r="G141" s="51"/>
      <c r="H141" s="37"/>
      <c r="I141" s="70"/>
    </row>
    <row r="142" spans="1:29">
      <c r="A142" s="40"/>
      <c r="B142" s="40"/>
      <c r="G142" s="51"/>
      <c r="H142" s="37"/>
      <c r="I142" s="70"/>
    </row>
    <row r="143" spans="1:29">
      <c r="A143" s="40"/>
      <c r="B143" s="40"/>
      <c r="G143" s="51"/>
      <c r="H143" s="37"/>
      <c r="I143" s="70"/>
    </row>
    <row r="144" spans="1:29">
      <c r="A144" s="40"/>
      <c r="B144" s="40"/>
      <c r="G144" s="51"/>
      <c r="H144" s="37"/>
      <c r="I144" s="70"/>
    </row>
    <row r="145" spans="1:134">
      <c r="A145" s="40"/>
      <c r="B145" s="40"/>
      <c r="G145" s="51"/>
      <c r="H145" s="37"/>
      <c r="I145" s="70"/>
    </row>
    <row r="146" spans="1:134">
      <c r="A146" s="40"/>
      <c r="B146" s="40"/>
      <c r="G146" s="51"/>
      <c r="H146" s="37"/>
      <c r="I146" s="70"/>
    </row>
    <row r="147" spans="1:134" s="40" customFormat="1">
      <c r="G147" s="51"/>
      <c r="H147" s="37"/>
      <c r="I147" s="70"/>
      <c r="J147" s="74"/>
      <c r="K147" s="19"/>
      <c r="L147" s="70"/>
      <c r="M147" s="70"/>
      <c r="N147" s="70"/>
      <c r="O147" s="70"/>
      <c r="P147" s="70"/>
      <c r="Q147" s="70"/>
      <c r="R147" s="70"/>
      <c r="S147" s="71"/>
      <c r="T147" s="2"/>
      <c r="U147" s="2"/>
      <c r="V147" s="2"/>
      <c r="W147" s="100"/>
      <c r="X147" s="100"/>
      <c r="Y147" s="41"/>
      <c r="AA147" s="41"/>
      <c r="AB147" s="41"/>
      <c r="AC147" s="41"/>
      <c r="AD147" s="41"/>
      <c r="AE147" s="41"/>
      <c r="AF147" s="41"/>
      <c r="AG147" s="41"/>
      <c r="AH147" s="41"/>
      <c r="AI147" s="41"/>
      <c r="AJ147" s="41"/>
      <c r="AK147" s="41"/>
      <c r="AL147" s="41"/>
      <c r="AM147" s="41"/>
      <c r="AN147" s="41"/>
      <c r="AO147" s="41"/>
      <c r="AP147" s="41"/>
      <c r="AQ147" s="41"/>
      <c r="AR147" s="41"/>
      <c r="AS147" s="41"/>
      <c r="AT147" s="41"/>
      <c r="AU147" s="41"/>
      <c r="AV147" s="41"/>
      <c r="AW147" s="41"/>
      <c r="AX147" s="41"/>
      <c r="AY147" s="41"/>
      <c r="AZ147" s="41"/>
      <c r="BA147" s="41"/>
      <c r="BB147" s="41"/>
      <c r="BC147" s="41"/>
      <c r="BD147" s="41"/>
      <c r="BE147" s="41"/>
      <c r="BF147" s="41"/>
      <c r="BG147" s="41"/>
      <c r="BH147" s="41"/>
      <c r="BI147" s="41"/>
      <c r="BJ147" s="41"/>
      <c r="BK147" s="41"/>
      <c r="BL147" s="41"/>
      <c r="BM147" s="41"/>
      <c r="BN147" s="41"/>
      <c r="BO147" s="41"/>
      <c r="BP147" s="41"/>
      <c r="BQ147" s="41"/>
      <c r="BR147" s="41"/>
      <c r="BS147" s="41"/>
      <c r="BT147" s="41"/>
      <c r="BU147" s="41"/>
      <c r="BV147" s="41"/>
      <c r="BW147" s="41"/>
      <c r="BX147" s="41"/>
      <c r="BY147" s="41"/>
      <c r="BZ147" s="41"/>
      <c r="CA147" s="41"/>
      <c r="CB147" s="41"/>
      <c r="CC147" s="41"/>
      <c r="CD147" s="41"/>
      <c r="CE147" s="41"/>
      <c r="CF147" s="41"/>
      <c r="CG147" s="41"/>
      <c r="CH147" s="41"/>
      <c r="CI147" s="41"/>
      <c r="CJ147" s="41"/>
      <c r="CK147" s="41"/>
      <c r="CL147" s="41"/>
      <c r="CM147" s="41"/>
      <c r="CN147" s="41"/>
      <c r="CO147" s="41"/>
      <c r="CP147" s="41"/>
      <c r="CQ147" s="41"/>
      <c r="CR147" s="41"/>
      <c r="CS147" s="41"/>
      <c r="CT147" s="41"/>
      <c r="CU147" s="41"/>
      <c r="CV147" s="41"/>
      <c r="CW147" s="41"/>
      <c r="CX147" s="41"/>
      <c r="CY147" s="41"/>
      <c r="CZ147" s="41"/>
      <c r="DA147" s="41"/>
      <c r="DB147" s="41"/>
      <c r="DC147" s="41"/>
      <c r="DD147" s="41"/>
      <c r="DE147" s="41"/>
      <c r="DF147" s="41"/>
      <c r="DG147" s="41"/>
      <c r="DH147" s="41"/>
      <c r="DI147" s="41"/>
      <c r="DJ147" s="41"/>
      <c r="DK147" s="41"/>
      <c r="DL147" s="41"/>
      <c r="DM147" s="41"/>
      <c r="DN147" s="41"/>
      <c r="DO147" s="41"/>
      <c r="DP147" s="41"/>
      <c r="DQ147" s="41"/>
      <c r="DR147" s="41"/>
      <c r="DS147" s="41"/>
      <c r="DT147" s="41"/>
      <c r="DU147" s="41"/>
      <c r="DV147" s="41"/>
      <c r="DW147" s="41"/>
      <c r="DX147" s="41"/>
      <c r="DY147" s="41"/>
      <c r="DZ147" s="41"/>
      <c r="EA147" s="41"/>
      <c r="EB147" s="41"/>
      <c r="EC147" s="41"/>
      <c r="ED147" s="41"/>
    </row>
    <row r="148" spans="1:134" s="40" customFormat="1">
      <c r="G148" s="51"/>
      <c r="H148" s="37"/>
      <c r="I148" s="70"/>
      <c r="J148" s="74"/>
      <c r="K148" s="19"/>
      <c r="L148" s="70"/>
      <c r="M148" s="70"/>
      <c r="N148" s="70"/>
      <c r="O148" s="70"/>
      <c r="P148" s="70"/>
      <c r="Q148" s="70"/>
      <c r="R148" s="70"/>
      <c r="S148" s="71"/>
      <c r="T148" s="2"/>
      <c r="U148" s="2"/>
      <c r="V148" s="2"/>
      <c r="W148" s="100"/>
      <c r="X148" s="100"/>
      <c r="Y148" s="41"/>
      <c r="AA148" s="41"/>
      <c r="AB148" s="41"/>
      <c r="AC148" s="41"/>
      <c r="AD148" s="41"/>
      <c r="AE148" s="41"/>
      <c r="AF148" s="41"/>
      <c r="AG148" s="41"/>
      <c r="AH148" s="41"/>
      <c r="AI148" s="41"/>
      <c r="AJ148" s="41"/>
      <c r="AK148" s="41"/>
      <c r="AL148" s="41"/>
      <c r="AM148" s="41"/>
      <c r="AN148" s="41"/>
      <c r="AO148" s="41"/>
      <c r="AP148" s="41"/>
      <c r="AQ148" s="41"/>
      <c r="AR148" s="41"/>
      <c r="AS148" s="41"/>
      <c r="AT148" s="41"/>
      <c r="AU148" s="41"/>
      <c r="AV148" s="41"/>
      <c r="AW148" s="41"/>
      <c r="AX148" s="41"/>
      <c r="AY148" s="41"/>
      <c r="AZ148" s="41"/>
      <c r="BA148" s="41"/>
      <c r="BB148" s="41"/>
      <c r="BC148" s="41"/>
      <c r="BD148" s="41"/>
      <c r="BE148" s="41"/>
      <c r="BF148" s="41"/>
      <c r="BG148" s="41"/>
      <c r="BH148" s="41"/>
      <c r="BI148" s="41"/>
      <c r="BJ148" s="41"/>
      <c r="BK148" s="41"/>
      <c r="BL148" s="41"/>
      <c r="BM148" s="41"/>
      <c r="BN148" s="41"/>
      <c r="BO148" s="41"/>
      <c r="BP148" s="41"/>
      <c r="BQ148" s="41"/>
      <c r="BR148" s="41"/>
      <c r="BS148" s="41"/>
      <c r="BT148" s="41"/>
      <c r="BU148" s="41"/>
      <c r="BV148" s="41"/>
      <c r="BW148" s="41"/>
      <c r="BX148" s="41"/>
      <c r="BY148" s="41"/>
      <c r="BZ148" s="41"/>
      <c r="CA148" s="41"/>
      <c r="CB148" s="41"/>
      <c r="CC148" s="41"/>
      <c r="CD148" s="41"/>
      <c r="CE148" s="41"/>
      <c r="CF148" s="41"/>
      <c r="CG148" s="41"/>
      <c r="CH148" s="41"/>
      <c r="CI148" s="41"/>
      <c r="CJ148" s="41"/>
      <c r="CK148" s="41"/>
      <c r="CL148" s="41"/>
      <c r="CM148" s="41"/>
      <c r="CN148" s="41"/>
      <c r="CO148" s="41"/>
      <c r="CP148" s="41"/>
      <c r="CQ148" s="41"/>
      <c r="CR148" s="41"/>
      <c r="CS148" s="41"/>
      <c r="CT148" s="41"/>
      <c r="CU148" s="41"/>
      <c r="CV148" s="41"/>
      <c r="CW148" s="41"/>
      <c r="CX148" s="41"/>
      <c r="CY148" s="41"/>
      <c r="CZ148" s="41"/>
      <c r="DA148" s="41"/>
      <c r="DB148" s="41"/>
      <c r="DC148" s="41"/>
      <c r="DD148" s="41"/>
      <c r="DE148" s="41"/>
      <c r="DF148" s="41"/>
      <c r="DG148" s="41"/>
      <c r="DH148" s="41"/>
      <c r="DI148" s="41"/>
      <c r="DJ148" s="41"/>
      <c r="DK148" s="41"/>
      <c r="DL148" s="41"/>
      <c r="DM148" s="41"/>
      <c r="DN148" s="41"/>
      <c r="DO148" s="41"/>
      <c r="DP148" s="41"/>
      <c r="DQ148" s="41"/>
      <c r="DR148" s="41"/>
      <c r="DS148" s="41"/>
      <c r="DT148" s="41"/>
      <c r="DU148" s="41"/>
      <c r="DV148" s="41"/>
      <c r="DW148" s="41"/>
      <c r="DX148" s="41"/>
      <c r="DY148" s="41"/>
      <c r="DZ148" s="41"/>
      <c r="EA148" s="41"/>
      <c r="EB148" s="41"/>
      <c r="EC148" s="41"/>
      <c r="ED148" s="41"/>
    </row>
    <row r="149" spans="1:134" s="40" customFormat="1">
      <c r="G149" s="51"/>
      <c r="H149" s="37"/>
      <c r="I149" s="70"/>
      <c r="J149" s="74"/>
      <c r="K149" s="19"/>
      <c r="L149" s="70"/>
      <c r="M149" s="70"/>
      <c r="N149" s="70"/>
      <c r="O149" s="70"/>
      <c r="P149" s="70"/>
      <c r="Q149" s="70"/>
      <c r="R149" s="70"/>
      <c r="S149" s="71"/>
      <c r="T149" s="2"/>
      <c r="U149" s="2"/>
      <c r="V149" s="2"/>
      <c r="W149" s="100"/>
      <c r="X149" s="100"/>
      <c r="Y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1"/>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row>
    <row r="150" spans="1:134" s="40" customFormat="1">
      <c r="G150" s="51"/>
      <c r="H150" s="37"/>
      <c r="I150" s="70"/>
      <c r="J150" s="74"/>
      <c r="K150" s="19"/>
      <c r="L150" s="70"/>
      <c r="M150" s="70"/>
      <c r="N150" s="70"/>
      <c r="O150" s="70"/>
      <c r="P150" s="70"/>
      <c r="Q150" s="70"/>
      <c r="R150" s="70"/>
      <c r="S150" s="71"/>
      <c r="T150" s="2"/>
      <c r="U150" s="2"/>
      <c r="V150" s="2"/>
      <c r="W150" s="100"/>
      <c r="X150" s="100"/>
      <c r="Y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c r="BE150" s="41"/>
      <c r="BF150" s="41"/>
      <c r="BG150" s="41"/>
      <c r="BH150" s="41"/>
      <c r="BI150" s="41"/>
      <c r="BJ150" s="41"/>
      <c r="BK150" s="41"/>
      <c r="BL150" s="41"/>
      <c r="BM150" s="41"/>
      <c r="BN150" s="41"/>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s="41"/>
      <c r="CT150" s="41"/>
      <c r="CU150" s="41"/>
      <c r="CV150" s="41"/>
      <c r="CW150" s="41"/>
      <c r="CX150" s="41"/>
      <c r="CY150" s="41"/>
      <c r="CZ150" s="41"/>
      <c r="DA150" s="41"/>
      <c r="DB150" s="41"/>
      <c r="DC150" s="41"/>
      <c r="DD150" s="41"/>
      <c r="DE150" s="41"/>
      <c r="DF150" s="41"/>
      <c r="DG150" s="41"/>
      <c r="DH150" s="41"/>
      <c r="DI150" s="41"/>
      <c r="DJ150" s="41"/>
      <c r="DK150" s="41"/>
      <c r="DL150" s="41"/>
      <c r="DM150" s="41"/>
      <c r="DN150" s="41"/>
      <c r="DO150" s="41"/>
      <c r="DP150" s="41"/>
      <c r="DQ150" s="41"/>
      <c r="DR150" s="41"/>
      <c r="DS150" s="41"/>
      <c r="DT150" s="41"/>
      <c r="DU150" s="41"/>
      <c r="DV150" s="41"/>
      <c r="DW150" s="41"/>
      <c r="DX150" s="41"/>
      <c r="DY150" s="41"/>
      <c r="DZ150" s="41"/>
      <c r="EA150" s="41"/>
      <c r="EB150" s="41"/>
      <c r="EC150" s="41"/>
      <c r="ED150" s="41"/>
    </row>
    <row r="151" spans="1:134" s="40" customFormat="1">
      <c r="G151" s="51"/>
      <c r="H151" s="37"/>
      <c r="I151" s="70"/>
      <c r="J151" s="74"/>
      <c r="K151" s="19"/>
      <c r="L151" s="70"/>
      <c r="M151" s="70"/>
      <c r="N151" s="70"/>
      <c r="O151" s="70"/>
      <c r="P151" s="70"/>
      <c r="Q151" s="70"/>
      <c r="R151" s="70"/>
      <c r="S151" s="71"/>
      <c r="T151" s="2"/>
      <c r="U151" s="2"/>
      <c r="V151" s="2"/>
      <c r="W151" s="100"/>
      <c r="X151" s="100"/>
      <c r="Y151" s="41"/>
      <c r="AA151" s="41"/>
      <c r="AB151" s="41"/>
      <c r="AC151" s="41"/>
      <c r="AD151" s="41"/>
      <c r="AE151" s="41"/>
      <c r="AF151" s="41"/>
      <c r="AG151" s="41"/>
      <c r="AH151" s="41"/>
      <c r="AI151" s="41"/>
      <c r="AJ151" s="41"/>
      <c r="AK151" s="41"/>
      <c r="AL151" s="41"/>
      <c r="AM151" s="41"/>
      <c r="AN151" s="41"/>
      <c r="AO151" s="41"/>
      <c r="AP151" s="41"/>
      <c r="AQ151" s="41"/>
      <c r="AR151" s="41"/>
      <c r="AS151" s="41"/>
      <c r="AT151" s="41"/>
      <c r="AU151" s="41"/>
      <c r="AV151" s="41"/>
      <c r="AW151" s="41"/>
      <c r="AX151" s="41"/>
      <c r="AY151" s="41"/>
      <c r="AZ151" s="41"/>
      <c r="BA151" s="41"/>
      <c r="BB151" s="41"/>
      <c r="BC151" s="41"/>
      <c r="BD151" s="41"/>
      <c r="BE151" s="41"/>
      <c r="BF151" s="41"/>
      <c r="BG151" s="41"/>
      <c r="BH151" s="41"/>
      <c r="BI151" s="41"/>
      <c r="BJ151" s="41"/>
      <c r="BK151" s="41"/>
      <c r="BL151" s="41"/>
      <c r="BM151" s="41"/>
      <c r="BN151" s="41"/>
      <c r="BO151" s="41"/>
      <c r="BP151" s="41"/>
      <c r="BQ151" s="41"/>
      <c r="BR151" s="41"/>
      <c r="BS151" s="41"/>
      <c r="BT151" s="41"/>
      <c r="BU151" s="41"/>
      <c r="BV151" s="41"/>
      <c r="BW151" s="41"/>
      <c r="BX151" s="41"/>
      <c r="BY151" s="41"/>
      <c r="BZ151" s="41"/>
      <c r="CA151" s="41"/>
      <c r="CB151" s="41"/>
      <c r="CC151" s="41"/>
      <c r="CD151" s="41"/>
      <c r="CE151" s="41"/>
      <c r="CF151" s="41"/>
      <c r="CG151" s="41"/>
      <c r="CH151" s="41"/>
      <c r="CI151" s="41"/>
      <c r="CJ151" s="41"/>
      <c r="CK151" s="41"/>
      <c r="CL151" s="41"/>
      <c r="CM151" s="41"/>
      <c r="CN151" s="41"/>
      <c r="CO151" s="41"/>
      <c r="CP151" s="41"/>
      <c r="CQ151" s="41"/>
      <c r="CR151" s="41"/>
      <c r="CS151" s="41"/>
      <c r="CT151" s="41"/>
      <c r="CU151" s="41"/>
      <c r="CV151" s="41"/>
      <c r="CW151" s="41"/>
      <c r="CX151" s="41"/>
      <c r="CY151" s="41"/>
      <c r="CZ151" s="41"/>
      <c r="DA151" s="41"/>
      <c r="DB151" s="41"/>
      <c r="DC151" s="41"/>
      <c r="DD151" s="41"/>
      <c r="DE151" s="41"/>
      <c r="DF151" s="41"/>
      <c r="DG151" s="41"/>
      <c r="DH151" s="41"/>
      <c r="DI151" s="41"/>
      <c r="DJ151" s="41"/>
      <c r="DK151" s="41"/>
      <c r="DL151" s="41"/>
      <c r="DM151" s="41"/>
      <c r="DN151" s="41"/>
      <c r="DO151" s="41"/>
      <c r="DP151" s="41"/>
      <c r="DQ151" s="41"/>
      <c r="DR151" s="41"/>
      <c r="DS151" s="41"/>
      <c r="DT151" s="41"/>
      <c r="DU151" s="41"/>
      <c r="DV151" s="41"/>
      <c r="DW151" s="41"/>
      <c r="DX151" s="41"/>
      <c r="DY151" s="41"/>
      <c r="DZ151" s="41"/>
      <c r="EA151" s="41"/>
      <c r="EB151" s="41"/>
      <c r="EC151" s="41"/>
      <c r="ED151" s="41"/>
    </row>
    <row r="152" spans="1:134" s="40" customFormat="1">
      <c r="G152" s="51"/>
      <c r="H152" s="37"/>
      <c r="I152" s="70"/>
      <c r="J152" s="74"/>
      <c r="K152" s="19"/>
      <c r="L152" s="70"/>
      <c r="M152" s="70"/>
      <c r="N152" s="70"/>
      <c r="O152" s="70"/>
      <c r="P152" s="70"/>
      <c r="Q152" s="70"/>
      <c r="R152" s="70"/>
      <c r="S152" s="71"/>
      <c r="T152" s="2"/>
      <c r="U152" s="2"/>
      <c r="V152" s="2"/>
      <c r="W152" s="100"/>
      <c r="X152" s="100"/>
      <c r="Y152" s="41"/>
      <c r="AA152" s="41"/>
      <c r="AB152" s="41"/>
      <c r="AC152" s="41"/>
      <c r="AD152" s="41"/>
      <c r="AE152" s="41"/>
      <c r="AF152" s="41"/>
      <c r="AG152" s="41"/>
      <c r="AH152" s="41"/>
      <c r="AI152" s="41"/>
      <c r="AJ152" s="41"/>
      <c r="AK152" s="41"/>
      <c r="AL152" s="41"/>
      <c r="AM152" s="41"/>
      <c r="AN152" s="41"/>
      <c r="AO152" s="41"/>
      <c r="AP152" s="41"/>
      <c r="AQ152" s="41"/>
      <c r="AR152" s="41"/>
      <c r="AS152" s="41"/>
      <c r="AT152" s="41"/>
      <c r="AU152" s="41"/>
      <c r="AV152" s="41"/>
      <c r="AW152" s="41"/>
      <c r="AX152" s="41"/>
      <c r="AY152" s="41"/>
      <c r="AZ152" s="41"/>
      <c r="BA152" s="41"/>
      <c r="BB152" s="41"/>
      <c r="BC152" s="41"/>
      <c r="BD152" s="41"/>
      <c r="BE152" s="41"/>
      <c r="BF152" s="41"/>
      <c r="BG152" s="41"/>
      <c r="BH152" s="41"/>
      <c r="BI152" s="41"/>
      <c r="BJ152" s="41"/>
      <c r="BK152" s="41"/>
      <c r="BL152" s="41"/>
      <c r="BM152" s="41"/>
      <c r="BN152" s="41"/>
      <c r="BO152" s="41"/>
      <c r="BP152" s="41"/>
      <c r="BQ152" s="41"/>
      <c r="BR152" s="41"/>
      <c r="BS152" s="41"/>
      <c r="BT152" s="41"/>
      <c r="BU152" s="41"/>
      <c r="BV152" s="41"/>
      <c r="BW152" s="41"/>
      <c r="BX152" s="41"/>
      <c r="BY152" s="41"/>
      <c r="BZ152" s="41"/>
      <c r="CA152" s="41"/>
      <c r="CB152" s="41"/>
      <c r="CC152" s="41"/>
      <c r="CD152" s="41"/>
      <c r="CE152" s="41"/>
      <c r="CF152" s="41"/>
      <c r="CG152" s="41"/>
      <c r="CH152" s="41"/>
      <c r="CI152" s="41"/>
      <c r="CJ152" s="41"/>
      <c r="CK152" s="41"/>
      <c r="CL152" s="41"/>
      <c r="CM152" s="41"/>
      <c r="CN152" s="41"/>
      <c r="CO152" s="41"/>
      <c r="CP152" s="41"/>
      <c r="CQ152" s="41"/>
      <c r="CR152" s="41"/>
      <c r="CS152" s="41"/>
      <c r="CT152" s="41"/>
      <c r="CU152" s="41"/>
      <c r="CV152" s="41"/>
      <c r="CW152" s="41"/>
      <c r="CX152" s="41"/>
      <c r="CY152" s="41"/>
      <c r="CZ152" s="41"/>
      <c r="DA152" s="41"/>
      <c r="DB152" s="41"/>
      <c r="DC152" s="41"/>
      <c r="DD152" s="41"/>
      <c r="DE152" s="41"/>
      <c r="DF152" s="41"/>
      <c r="DG152" s="41"/>
      <c r="DH152" s="41"/>
      <c r="DI152" s="41"/>
      <c r="DJ152" s="41"/>
      <c r="DK152" s="41"/>
      <c r="DL152" s="41"/>
      <c r="DM152" s="41"/>
      <c r="DN152" s="41"/>
      <c r="DO152" s="41"/>
      <c r="DP152" s="41"/>
      <c r="DQ152" s="41"/>
      <c r="DR152" s="41"/>
      <c r="DS152" s="41"/>
      <c r="DT152" s="41"/>
      <c r="DU152" s="41"/>
      <c r="DV152" s="41"/>
      <c r="DW152" s="41"/>
      <c r="DX152" s="41"/>
      <c r="DY152" s="41"/>
      <c r="DZ152" s="41"/>
      <c r="EA152" s="41"/>
      <c r="EB152" s="41"/>
      <c r="EC152" s="41"/>
      <c r="ED152" s="41"/>
    </row>
    <row r="153" spans="1:134" s="40" customFormat="1">
      <c r="G153" s="51"/>
      <c r="H153" s="37"/>
      <c r="I153" s="70"/>
      <c r="J153" s="74"/>
      <c r="K153" s="19"/>
      <c r="L153" s="70"/>
      <c r="M153" s="70"/>
      <c r="N153" s="70"/>
      <c r="O153" s="70"/>
      <c r="P153" s="70"/>
      <c r="Q153" s="70"/>
      <c r="R153" s="70"/>
      <c r="S153" s="71"/>
      <c r="T153" s="2"/>
      <c r="U153" s="2"/>
      <c r="V153" s="2"/>
      <c r="W153" s="100"/>
      <c r="X153" s="100"/>
      <c r="Y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c r="BE153" s="41"/>
      <c r="BF153" s="41"/>
      <c r="BG153" s="41"/>
      <c r="BH153" s="41"/>
      <c r="BI153" s="41"/>
      <c r="BJ153" s="41"/>
      <c r="BK153" s="41"/>
      <c r="BL153" s="41"/>
      <c r="BM153" s="41"/>
      <c r="BN153" s="41"/>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s="41"/>
      <c r="DM153" s="41"/>
      <c r="DN153" s="41"/>
      <c r="DO153" s="41"/>
      <c r="DP153" s="41"/>
      <c r="DQ153" s="41"/>
      <c r="DR153" s="41"/>
      <c r="DS153" s="41"/>
      <c r="DT153" s="41"/>
      <c r="DU153" s="41"/>
      <c r="DV153" s="41"/>
      <c r="DW153" s="41"/>
      <c r="DX153" s="41"/>
      <c r="DY153" s="41"/>
      <c r="DZ153" s="41"/>
      <c r="EA153" s="41"/>
      <c r="EB153" s="41"/>
      <c r="EC153" s="41"/>
      <c r="ED153" s="41"/>
    </row>
    <row r="154" spans="1:134" s="40" customFormat="1">
      <c r="G154" s="51"/>
      <c r="H154" s="37"/>
      <c r="I154" s="70"/>
      <c r="J154" s="74"/>
      <c r="K154" s="19"/>
      <c r="L154" s="70"/>
      <c r="M154" s="70"/>
      <c r="N154" s="70"/>
      <c r="O154" s="70"/>
      <c r="P154" s="70"/>
      <c r="Q154" s="70"/>
      <c r="R154" s="70"/>
      <c r="S154" s="71"/>
      <c r="T154" s="2"/>
      <c r="U154" s="2"/>
      <c r="V154" s="2"/>
      <c r="W154" s="100"/>
      <c r="X154" s="100"/>
      <c r="Y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c r="BL154" s="41"/>
      <c r="BM154" s="41"/>
      <c r="BN154" s="41"/>
      <c r="BO154" s="41"/>
      <c r="BP154" s="41"/>
      <c r="BQ154" s="41"/>
      <c r="BR154" s="41"/>
      <c r="BS154" s="41"/>
      <c r="BT154" s="41"/>
      <c r="BU154" s="41"/>
      <c r="BV154" s="41"/>
      <c r="BW154" s="41"/>
      <c r="BX154" s="41"/>
      <c r="BY154" s="41"/>
      <c r="BZ154" s="41"/>
      <c r="CA154" s="41"/>
      <c r="CB154" s="41"/>
      <c r="CC154" s="41"/>
      <c r="CD154" s="41"/>
      <c r="CE154" s="41"/>
      <c r="CF154" s="41"/>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41"/>
      <c r="DS154" s="41"/>
      <c r="DT154" s="41"/>
      <c r="DU154" s="41"/>
      <c r="DV154" s="41"/>
      <c r="DW154" s="41"/>
      <c r="DX154" s="41"/>
      <c r="DY154" s="41"/>
      <c r="DZ154" s="41"/>
      <c r="EA154" s="41"/>
      <c r="EB154" s="41"/>
      <c r="EC154" s="41"/>
      <c r="ED154" s="41"/>
    </row>
    <row r="155" spans="1:134" s="40" customFormat="1">
      <c r="G155" s="51"/>
      <c r="H155" s="37"/>
      <c r="I155" s="70"/>
      <c r="J155" s="74"/>
      <c r="K155" s="19"/>
      <c r="L155" s="70"/>
      <c r="M155" s="70"/>
      <c r="N155" s="70"/>
      <c r="O155" s="70"/>
      <c r="P155" s="70"/>
      <c r="Q155" s="70"/>
      <c r="R155" s="70"/>
      <c r="S155" s="71"/>
      <c r="T155" s="2"/>
      <c r="U155" s="2"/>
      <c r="V155" s="2"/>
      <c r="W155" s="100"/>
      <c r="X155" s="100"/>
      <c r="Y155" s="41"/>
      <c r="AA155" s="41"/>
      <c r="AB155" s="41"/>
      <c r="AC155" s="41"/>
      <c r="AD155" s="41"/>
      <c r="AE155" s="41"/>
      <c r="AF155" s="41"/>
      <c r="AG155" s="41"/>
      <c r="AH155" s="41"/>
      <c r="AI155" s="41"/>
      <c r="AJ155" s="41"/>
      <c r="AK155" s="41"/>
      <c r="AL155" s="41"/>
      <c r="AM155" s="41"/>
      <c r="AN155" s="41"/>
      <c r="AO155" s="41"/>
      <c r="AP155" s="41"/>
      <c r="AQ155" s="41"/>
      <c r="AR155" s="41"/>
      <c r="AS155" s="41"/>
      <c r="AT155" s="41"/>
      <c r="AU155" s="41"/>
      <c r="AV155" s="41"/>
      <c r="AW155" s="41"/>
      <c r="AX155" s="41"/>
      <c r="AY155" s="41"/>
      <c r="AZ155" s="41"/>
      <c r="BA155" s="41"/>
      <c r="BB155" s="41"/>
      <c r="BC155" s="41"/>
      <c r="BD155" s="41"/>
      <c r="BE155" s="41"/>
      <c r="BF155" s="41"/>
      <c r="BG155" s="41"/>
      <c r="BH155" s="41"/>
      <c r="BI155" s="41"/>
      <c r="BJ155" s="41"/>
      <c r="BK155" s="41"/>
      <c r="BL155" s="41"/>
      <c r="BM155" s="41"/>
      <c r="BN155" s="41"/>
      <c r="BO155" s="41"/>
      <c r="BP155" s="41"/>
      <c r="BQ155" s="41"/>
      <c r="BR155" s="41"/>
      <c r="BS155" s="41"/>
      <c r="BT155" s="41"/>
      <c r="BU155" s="41"/>
      <c r="BV155" s="41"/>
      <c r="BW155" s="41"/>
      <c r="BX155" s="41"/>
      <c r="BY155" s="41"/>
      <c r="BZ155" s="41"/>
      <c r="CA155" s="41"/>
      <c r="CB155" s="41"/>
      <c r="CC155" s="41"/>
      <c r="CD155" s="41"/>
      <c r="CE155" s="41"/>
      <c r="CF155" s="41"/>
      <c r="CG155" s="41"/>
      <c r="CH155" s="41"/>
      <c r="CI155" s="41"/>
      <c r="CJ155" s="41"/>
      <c r="CK155" s="41"/>
      <c r="CL155" s="41"/>
      <c r="CM155" s="41"/>
      <c r="CN155" s="41"/>
      <c r="CO155" s="41"/>
      <c r="CP155" s="41"/>
      <c r="CQ155" s="41"/>
      <c r="CR155" s="41"/>
      <c r="CS155" s="41"/>
      <c r="CT155" s="41"/>
      <c r="CU155" s="41"/>
      <c r="CV155" s="41"/>
      <c r="CW155" s="41"/>
      <c r="CX155" s="41"/>
      <c r="CY155" s="41"/>
      <c r="CZ155" s="41"/>
      <c r="DA155" s="41"/>
      <c r="DB155" s="41"/>
      <c r="DC155" s="41"/>
      <c r="DD155" s="41"/>
      <c r="DE155" s="41"/>
      <c r="DF155" s="41"/>
      <c r="DG155" s="41"/>
      <c r="DH155" s="41"/>
      <c r="DI155" s="41"/>
      <c r="DJ155" s="41"/>
      <c r="DK155" s="41"/>
      <c r="DL155" s="41"/>
      <c r="DM155" s="41"/>
      <c r="DN155" s="41"/>
      <c r="DO155" s="41"/>
      <c r="DP155" s="41"/>
      <c r="DQ155" s="41"/>
      <c r="DR155" s="41"/>
      <c r="DS155" s="41"/>
      <c r="DT155" s="41"/>
      <c r="DU155" s="41"/>
      <c r="DV155" s="41"/>
      <c r="DW155" s="41"/>
      <c r="DX155" s="41"/>
      <c r="DY155" s="41"/>
      <c r="DZ155" s="41"/>
      <c r="EA155" s="41"/>
      <c r="EB155" s="41"/>
      <c r="EC155" s="41"/>
      <c r="ED155" s="41"/>
    </row>
    <row r="156" spans="1:134" s="40" customFormat="1">
      <c r="G156" s="51"/>
      <c r="H156" s="37"/>
      <c r="I156" s="70"/>
      <c r="J156" s="74"/>
      <c r="K156" s="19"/>
      <c r="L156" s="70"/>
      <c r="M156" s="70"/>
      <c r="N156" s="70"/>
      <c r="O156" s="70"/>
      <c r="P156" s="70"/>
      <c r="Q156" s="70"/>
      <c r="R156" s="70"/>
      <c r="S156" s="71"/>
      <c r="T156" s="2"/>
      <c r="U156" s="2"/>
      <c r="V156" s="2"/>
      <c r="W156" s="100"/>
      <c r="X156" s="100"/>
      <c r="Y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41"/>
      <c r="BL156" s="41"/>
      <c r="BM156" s="41"/>
      <c r="BN156" s="41"/>
      <c r="BO156" s="41"/>
      <c r="BP156" s="41"/>
      <c r="BQ156" s="41"/>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41"/>
      <c r="DZ156" s="41"/>
      <c r="EA156" s="41"/>
      <c r="EB156" s="41"/>
      <c r="EC156" s="41"/>
      <c r="ED156" s="41"/>
    </row>
    <row r="157" spans="1:134" s="40" customFormat="1">
      <c r="G157" s="51"/>
      <c r="H157" s="37"/>
      <c r="I157" s="70"/>
      <c r="J157" s="74"/>
      <c r="K157" s="19"/>
      <c r="L157" s="70"/>
      <c r="M157" s="70"/>
      <c r="N157" s="70"/>
      <c r="O157" s="70"/>
      <c r="P157" s="70"/>
      <c r="Q157" s="70"/>
      <c r="R157" s="70"/>
      <c r="S157" s="71"/>
      <c r="T157" s="2"/>
      <c r="U157" s="2"/>
      <c r="V157" s="2"/>
      <c r="W157" s="100"/>
      <c r="X157" s="100"/>
      <c r="Y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c r="BE157" s="41"/>
      <c r="BF157" s="41"/>
      <c r="BG157" s="41"/>
      <c r="BH157" s="41"/>
      <c r="BI157" s="41"/>
      <c r="BJ157" s="41"/>
      <c r="BK157" s="41"/>
      <c r="BL157" s="41"/>
      <c r="BM157" s="41"/>
      <c r="BN157" s="41"/>
      <c r="BO157" s="41"/>
      <c r="BP157" s="41"/>
      <c r="BQ157" s="41"/>
      <c r="BR157" s="41"/>
      <c r="BS157" s="41"/>
      <c r="BT157" s="41"/>
      <c r="BU157" s="41"/>
      <c r="BV157" s="41"/>
      <c r="BW157" s="41"/>
      <c r="BX157" s="41"/>
      <c r="BY157" s="41"/>
      <c r="BZ157" s="41"/>
      <c r="CA157" s="41"/>
      <c r="CB157" s="41"/>
      <c r="CC157" s="41"/>
      <c r="CD157" s="41"/>
      <c r="CE157" s="41"/>
      <c r="CF157" s="41"/>
      <c r="CG157" s="41"/>
      <c r="CH157" s="41"/>
      <c r="CI157" s="41"/>
      <c r="CJ157" s="41"/>
      <c r="CK157" s="41"/>
      <c r="CL157" s="41"/>
      <c r="CM157" s="41"/>
      <c r="CN157" s="41"/>
      <c r="CO157" s="41"/>
      <c r="CP157" s="41"/>
      <c r="CQ157" s="41"/>
      <c r="CR157" s="41"/>
      <c r="CS157" s="41"/>
      <c r="CT157" s="41"/>
      <c r="CU157" s="41"/>
      <c r="CV157" s="41"/>
      <c r="CW157" s="41"/>
      <c r="CX157" s="41"/>
      <c r="CY157" s="41"/>
      <c r="CZ157" s="41"/>
      <c r="DA157" s="41"/>
      <c r="DB157" s="41"/>
      <c r="DC157" s="41"/>
      <c r="DD157" s="41"/>
      <c r="DE157" s="41"/>
      <c r="DF157" s="41"/>
      <c r="DG157" s="41"/>
      <c r="DH157" s="41"/>
      <c r="DI157" s="41"/>
      <c r="DJ157" s="41"/>
      <c r="DK157" s="41"/>
      <c r="DL157" s="41"/>
      <c r="DM157" s="41"/>
      <c r="DN157" s="41"/>
      <c r="DO157" s="41"/>
      <c r="DP157" s="41"/>
      <c r="DQ157" s="41"/>
      <c r="DR157" s="41"/>
      <c r="DS157" s="41"/>
      <c r="DT157" s="41"/>
      <c r="DU157" s="41"/>
      <c r="DV157" s="41"/>
      <c r="DW157" s="41"/>
      <c r="DX157" s="41"/>
      <c r="DY157" s="41"/>
      <c r="DZ157" s="41"/>
      <c r="EA157" s="41"/>
      <c r="EB157" s="41"/>
      <c r="EC157" s="41"/>
      <c r="ED157" s="41"/>
    </row>
  </sheetData>
  <mergeCells count="215">
    <mergeCell ref="A8:C8"/>
    <mergeCell ref="D8:F8"/>
    <mergeCell ref="G8:H8"/>
    <mergeCell ref="A7:D7"/>
    <mergeCell ref="A5:C5"/>
    <mergeCell ref="A11:G11"/>
    <mergeCell ref="A1:H1"/>
    <mergeCell ref="A2:C2"/>
    <mergeCell ref="D2:E2"/>
    <mergeCell ref="A3:H3"/>
    <mergeCell ref="D4:E4"/>
    <mergeCell ref="F4:H4"/>
    <mergeCell ref="A14:C14"/>
    <mergeCell ref="D14:H14"/>
    <mergeCell ref="B15:C15"/>
    <mergeCell ref="F15:H15"/>
    <mergeCell ref="A12:G12"/>
    <mergeCell ref="B13:C13"/>
    <mergeCell ref="D13:H13"/>
    <mergeCell ref="A9:C9"/>
    <mergeCell ref="D9:E9"/>
    <mergeCell ref="G9:H9"/>
    <mergeCell ref="A10:H10"/>
    <mergeCell ref="B20:C20"/>
    <mergeCell ref="F20:H20"/>
    <mergeCell ref="B21:C21"/>
    <mergeCell ref="F21:H21"/>
    <mergeCell ref="B18:C18"/>
    <mergeCell ref="F18:H18"/>
    <mergeCell ref="B19:C19"/>
    <mergeCell ref="F19:H19"/>
    <mergeCell ref="B16:C16"/>
    <mergeCell ref="F16:H16"/>
    <mergeCell ref="B17:C17"/>
    <mergeCell ref="F17:H17"/>
    <mergeCell ref="A27:G27"/>
    <mergeCell ref="A28:G28"/>
    <mergeCell ref="A29:G29"/>
    <mergeCell ref="A25:C25"/>
    <mergeCell ref="A26:G26"/>
    <mergeCell ref="B22:C22"/>
    <mergeCell ref="F22:H22"/>
    <mergeCell ref="A23:G23"/>
    <mergeCell ref="A24:G24"/>
    <mergeCell ref="B39:C39"/>
    <mergeCell ref="D40:H40"/>
    <mergeCell ref="A42:E42"/>
    <mergeCell ref="G42:H42"/>
    <mergeCell ref="B34:C34"/>
    <mergeCell ref="D35:H35"/>
    <mergeCell ref="B36:C36"/>
    <mergeCell ref="A38:C38"/>
    <mergeCell ref="A30:H30"/>
    <mergeCell ref="A31:F31"/>
    <mergeCell ref="A32:C32"/>
    <mergeCell ref="B33:C33"/>
    <mergeCell ref="A47:C47"/>
    <mergeCell ref="D47:H47"/>
    <mergeCell ref="A48:G48"/>
    <mergeCell ref="C45:E45"/>
    <mergeCell ref="F45:H45"/>
    <mergeCell ref="A46:H46"/>
    <mergeCell ref="A43:E43"/>
    <mergeCell ref="F43:H43"/>
    <mergeCell ref="B44:E44"/>
    <mergeCell ref="F44:H44"/>
    <mergeCell ref="B54:C54"/>
    <mergeCell ref="D54:E54"/>
    <mergeCell ref="B55:C55"/>
    <mergeCell ref="D55:E55"/>
    <mergeCell ref="B52:C52"/>
    <mergeCell ref="D52:E52"/>
    <mergeCell ref="B53:C53"/>
    <mergeCell ref="D53:E53"/>
    <mergeCell ref="A49:H49"/>
    <mergeCell ref="A50:C50"/>
    <mergeCell ref="D50:E50"/>
    <mergeCell ref="B51:C51"/>
    <mergeCell ref="D51:E51"/>
    <mergeCell ref="B60:C60"/>
    <mergeCell ref="D60:E60"/>
    <mergeCell ref="B61:C61"/>
    <mergeCell ref="D61:E61"/>
    <mergeCell ref="B58:C58"/>
    <mergeCell ref="D58:E58"/>
    <mergeCell ref="B59:C59"/>
    <mergeCell ref="D59:E59"/>
    <mergeCell ref="B56:C56"/>
    <mergeCell ref="D56:E56"/>
    <mergeCell ref="B57:C57"/>
    <mergeCell ref="D57:E57"/>
    <mergeCell ref="D67:E67"/>
    <mergeCell ref="G67:H67"/>
    <mergeCell ref="A68:E68"/>
    <mergeCell ref="F68:H68"/>
    <mergeCell ref="A65:C65"/>
    <mergeCell ref="B66:C66"/>
    <mergeCell ref="D66:E66"/>
    <mergeCell ref="G66:H66"/>
    <mergeCell ref="B62:C62"/>
    <mergeCell ref="D62:E62"/>
    <mergeCell ref="A63:G63"/>
    <mergeCell ref="A64:G64"/>
    <mergeCell ref="B75:C75"/>
    <mergeCell ref="B76:D76"/>
    <mergeCell ref="E76:F76"/>
    <mergeCell ref="G76:H76"/>
    <mergeCell ref="A72:G72"/>
    <mergeCell ref="B73:C73"/>
    <mergeCell ref="D73:H73"/>
    <mergeCell ref="A74:G74"/>
    <mergeCell ref="B69:D70"/>
    <mergeCell ref="F69:H69"/>
    <mergeCell ref="F70:H70"/>
    <mergeCell ref="B71:D71"/>
    <mergeCell ref="E71:H71"/>
    <mergeCell ref="A81:C81"/>
    <mergeCell ref="E81:G81"/>
    <mergeCell ref="B82:C82"/>
    <mergeCell ref="E82:G82"/>
    <mergeCell ref="C79:D79"/>
    <mergeCell ref="E79:F79"/>
    <mergeCell ref="G79:H79"/>
    <mergeCell ref="A80:H80"/>
    <mergeCell ref="C77:D77"/>
    <mergeCell ref="E77:F77"/>
    <mergeCell ref="G77:H77"/>
    <mergeCell ref="C78:D78"/>
    <mergeCell ref="E78:F78"/>
    <mergeCell ref="G78:H78"/>
    <mergeCell ref="B88:F88"/>
    <mergeCell ref="G88:H88"/>
    <mergeCell ref="B89:F89"/>
    <mergeCell ref="G89:H89"/>
    <mergeCell ref="A85:H85"/>
    <mergeCell ref="A86:H86"/>
    <mergeCell ref="B87:F87"/>
    <mergeCell ref="G87:H87"/>
    <mergeCell ref="B83:C83"/>
    <mergeCell ref="E83:G83"/>
    <mergeCell ref="B84:C84"/>
    <mergeCell ref="E84:G84"/>
    <mergeCell ref="B95:F95"/>
    <mergeCell ref="G95:H95"/>
    <mergeCell ref="B96:F96"/>
    <mergeCell ref="G96:H96"/>
    <mergeCell ref="B93:F93"/>
    <mergeCell ref="G93:H93"/>
    <mergeCell ref="B94:F94"/>
    <mergeCell ref="G94:H94"/>
    <mergeCell ref="D90:H90"/>
    <mergeCell ref="A91:H91"/>
    <mergeCell ref="B92:E92"/>
    <mergeCell ref="F92:H92"/>
    <mergeCell ref="B100:F100"/>
    <mergeCell ref="G100:H100"/>
    <mergeCell ref="B101:F101"/>
    <mergeCell ref="G101:H101"/>
    <mergeCell ref="B97:C97"/>
    <mergeCell ref="D97:H97"/>
    <mergeCell ref="A98:H98"/>
    <mergeCell ref="B99:F99"/>
    <mergeCell ref="G99:H99"/>
    <mergeCell ref="B106:F106"/>
    <mergeCell ref="G106:H106"/>
    <mergeCell ref="B107:F107"/>
    <mergeCell ref="G107:H107"/>
    <mergeCell ref="B104:F104"/>
    <mergeCell ref="G104:H104"/>
    <mergeCell ref="B105:F105"/>
    <mergeCell ref="G105:H105"/>
    <mergeCell ref="B102:F102"/>
    <mergeCell ref="G102:H102"/>
    <mergeCell ref="B103:F103"/>
    <mergeCell ref="G103:H103"/>
    <mergeCell ref="A110:C110"/>
    <mergeCell ref="D110:H110"/>
    <mergeCell ref="A111:G111"/>
    <mergeCell ref="A112:F112"/>
    <mergeCell ref="G112:H112"/>
    <mergeCell ref="C108:E108"/>
    <mergeCell ref="F108:H108"/>
    <mergeCell ref="A109:E109"/>
    <mergeCell ref="F109:H109"/>
    <mergeCell ref="B116:F116"/>
    <mergeCell ref="G116:H116"/>
    <mergeCell ref="B117:F117"/>
    <mergeCell ref="G117:H117"/>
    <mergeCell ref="A113:H113"/>
    <mergeCell ref="B114:F114"/>
    <mergeCell ref="G114:H114"/>
    <mergeCell ref="B115:F115"/>
    <mergeCell ref="G115:H115"/>
    <mergeCell ref="B122:F122"/>
    <mergeCell ref="G122:H122"/>
    <mergeCell ref="B123:E123"/>
    <mergeCell ref="F123:H123"/>
    <mergeCell ref="B120:F120"/>
    <mergeCell ref="G120:H120"/>
    <mergeCell ref="B121:F121"/>
    <mergeCell ref="G121:H121"/>
    <mergeCell ref="B118:F118"/>
    <mergeCell ref="G118:H118"/>
    <mergeCell ref="B119:F119"/>
    <mergeCell ref="G119:H119"/>
    <mergeCell ref="A129:H129"/>
    <mergeCell ref="B127:F127"/>
    <mergeCell ref="G127:H127"/>
    <mergeCell ref="A128:C128"/>
    <mergeCell ref="D128:H128"/>
    <mergeCell ref="B124:E124"/>
    <mergeCell ref="F124:H124"/>
    <mergeCell ref="A125:H125"/>
    <mergeCell ref="B126:F126"/>
    <mergeCell ref="G126:H126"/>
  </mergeCells>
  <phoneticPr fontId="4" type="noConversion"/>
  <dataValidations count="6">
    <dataValidation type="list" allowBlank="1" showInputMessage="1" showErrorMessage="1" error="Please choose from the dropdown list." sqref="G126:G127 H82:H84 F51:G61 D52:D61 F67:G67 F68 H72 H74 D82:D84 G87:G89 G114:G122 G99:G107 G93:G96 H28:H29 D33:D34 D39 F45 D16:D22 D25 H24" xr:uid="{00000000-0002-0000-0800-000000000000}">
      <formula1>$W$1:$W$5</formula1>
    </dataValidation>
    <dataValidation type="list" allowBlank="1" showInputMessage="1" showErrorMessage="1" errorTitle="Choose from dropdown" error="Please choose from the dropdown list. If you cannot, please write your comment in the comments section." sqref="G83:G84" xr:uid="{00000000-0002-0000-0800-000001000000}">
      <formula1>$N$1:$N$3</formula1>
    </dataValidation>
    <dataValidation type="list" allowBlank="1" showInputMessage="1" showErrorMessage="1" errorTitle="Choose from dropdown" error="Please choose from the dropdown list. If you cannot, please write your comment in the comments section." sqref="D75 D65:F65" xr:uid="{00000000-0002-0000-0800-000002000000}">
      <formula1>$N$1:$N$2</formula1>
    </dataValidation>
    <dataValidation type="list" allowBlank="1" showInputMessage="1" showErrorMessage="1" errorTitle="Choose from dropdown" error="Please choose from the dropdown list." prompt="Please select from the dropdown list." sqref="D51 H64 G112 H27 D15 H12" xr:uid="{00000000-0002-0000-0800-000003000000}">
      <formula1>$W$1:$W$5</formula1>
    </dataValidation>
    <dataValidation type="list" allowBlank="1" showInputMessage="1" showErrorMessage="1" error="Please choose from the dropdown list." sqref="F43:H43" xr:uid="{00000000-0002-0000-0800-000004000000}">
      <formula1>$R$1:$R$8</formula1>
    </dataValidation>
    <dataValidation type="list" allowBlank="1" showInputMessage="1" showErrorMessage="1" error="Please choose from the dropdown list." sqref="H23" xr:uid="{00000000-0002-0000-0800-000005000000}">
      <formula1>$O$1:$O$7</formula1>
    </dataValidation>
  </dataValidations>
  <hyperlinks>
    <hyperlink ref="A5:C5" location="Introduction!A1" display="To jump to the Introduction sheet, click here." xr:uid="{00000000-0004-0000-0800-000000000000}"/>
  </hyperlinks>
  <pageMargins left="0.75" right="0.75" top="1" bottom="1" header="0.5" footer="0.5"/>
  <pageSetup scale="53"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22e118f-d533-465d-b5ca-7beed2256e09" ContentTypeId="0x0101008DA58B5CA681664FAB24816C56F410850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34AF1AF0-9C93-4767-8CD6-68FDDB7242ED}"/>
</file>

<file path=customXml/itemProps2.xml><?xml version="1.0" encoding="utf-8"?>
<ds:datastoreItem xmlns:ds="http://schemas.openxmlformats.org/officeDocument/2006/customXml" ds:itemID="{CE2C668B-96C0-4203-8E55-9D31077BC116}"/>
</file>

<file path=customXml/itemProps3.xml><?xml version="1.0" encoding="utf-8"?>
<ds:datastoreItem xmlns:ds="http://schemas.openxmlformats.org/officeDocument/2006/customXml" ds:itemID="{6D0D4B89-E4B7-42A7-B9F6-7D6DA6A187C6}"/>
</file>

<file path=customXml/itemProps4.xml><?xml version="1.0" encoding="utf-8"?>
<ds:datastoreItem xmlns:ds="http://schemas.openxmlformats.org/officeDocument/2006/customXml" ds:itemID="{510E37F6-38A4-41F2-BC41-3EBA4DA145AB}"/>
</file>

<file path=docProps/app.xml><?xml version="1.0" encoding="utf-8"?>
<Properties xmlns="http://schemas.openxmlformats.org/officeDocument/2006/extended-properties" xmlns:vt="http://schemas.openxmlformats.org/officeDocument/2006/docPropsVTypes">
  <Application>Microsoft Excel Online</Application>
  <Manager/>
  <Company>JSI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nolson</dc:creator>
  <cp:keywords/>
  <dc:description/>
  <cp:lastModifiedBy>X</cp:lastModifiedBy>
  <cp:revision/>
  <dcterms:created xsi:type="dcterms:W3CDTF">2007-03-29T16:28:53Z</dcterms:created>
  <dcterms:modified xsi:type="dcterms:W3CDTF">2020-08-03T15:28:31Z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hbf0c10381aa4bd59932b5b7da857fed">
    <vt:lpwstr/>
  </property>
  <property fmtid="{D5CDD505-2E9C-101B-9397-08002B2CF9AE}" pid="4" name="TaxCatchAll">
    <vt:lpwstr/>
  </property>
  <property fmtid="{D5CDD505-2E9C-101B-9397-08002B2CF9AE}" pid="5" name="Project Document Type">
    <vt:lpwstr/>
  </property>
</Properties>
</file>